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1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3.xml" ContentType="application/vnd.openxmlformats-officedocument.drawingml.chartshapes+xml"/>
  <Override PartName="/xl/charts/chart29.xml" ContentType="application/vnd.openxmlformats-officedocument.drawingml.chart+xml"/>
  <Override PartName="/xl/theme/themeOverride7.xml" ContentType="application/vnd.openxmlformats-officedocument.themeOverride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charts/chart31.xml" ContentType="application/vnd.openxmlformats-officedocument.drawingml.chart+xml"/>
  <Override PartName="/xl/theme/themeOverride8.xml" ContentType="application/vnd.openxmlformats-officedocument.themeOverride+xml"/>
  <Override PartName="/xl/charts/chart32.xml" ContentType="application/vnd.openxmlformats-officedocument.drawingml.chart+xml"/>
  <Override PartName="/xl/drawings/drawing25.xml" ContentType="application/vnd.openxmlformats-officedocument.drawingml.chartshapes+xml"/>
  <Override PartName="/xl/charts/chart33.xml" ContentType="application/vnd.openxmlformats-officedocument.drawingml.chart+xml"/>
  <Override PartName="/xl/theme/themeOverride9.xml" ContentType="application/vnd.openxmlformats-officedocument.themeOverride+xml"/>
  <Override PartName="/xl/drawings/drawing26.xml" ContentType="application/vnd.openxmlformats-officedocument.drawingml.chartshapes+xml"/>
  <Override PartName="/xl/charts/chart34.xml" ContentType="application/vnd.openxmlformats-officedocument.drawingml.chart+xml"/>
  <Override PartName="/xl/drawings/drawing27.xml" ContentType="application/vnd.openxmlformats-officedocument.drawingml.chartshapes+xml"/>
  <Override PartName="/xl/charts/chart35.xml" ContentType="application/vnd.openxmlformats-officedocument.drawingml.chart+xml"/>
  <Override PartName="/xl/theme/themeOverride10.xml" ContentType="application/vnd.openxmlformats-officedocument.themeOverride+xml"/>
  <Override PartName="/xl/charts/chart36.xml" ContentType="application/vnd.openxmlformats-officedocument.drawingml.chart+xml"/>
  <Override PartName="/xl/drawings/drawing28.xml" ContentType="application/vnd.openxmlformats-officedocument.drawingml.chartshapes+xml"/>
  <Override PartName="/xl/charts/chart37.xml" ContentType="application/vnd.openxmlformats-officedocument.drawingml.chart+xml"/>
  <Override PartName="/xl/theme/themeOverride11.xml" ContentType="application/vnd.openxmlformats-officedocument.themeOverride+xml"/>
  <Override PartName="/xl/charts/chart38.xml" ContentType="application/vnd.openxmlformats-officedocument.drawingml.chart+xml"/>
  <Override PartName="/xl/drawings/drawing29.xml" ContentType="application/vnd.openxmlformats-officedocument.drawingml.chartshap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a.trakina\Desktop\"/>
    </mc:Choice>
  </mc:AlternateContent>
  <xr:revisionPtr revIDLastSave="0" documentId="8_{22A6F192-39A3-4E25-A2D8-B1BC8030C2D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Uzņēmumu profils" sheetId="18" r:id="rId1"/>
    <sheet name="Grafiki" sheetId="1" r:id="rId2"/>
    <sheet name="Dati" sheetId="2" r:id="rId3"/>
  </sheets>
  <definedNames>
    <definedName name="_xlnm._FilterDatabase" localSheetId="2" hidden="1">Dati!$A$1161:$AI$1161</definedName>
    <definedName name="_xlnm._FilterDatabase" localSheetId="0" hidden="1">'Uzņēmumu profils'!$A$47:$G$47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2" l="1"/>
  <c r="F56" i="2" s="1"/>
  <c r="D60" i="2"/>
  <c r="C58" i="2" s="1"/>
  <c r="E102" i="2"/>
  <c r="F100" i="2" s="1"/>
  <c r="D102" i="2"/>
  <c r="C101" i="2" s="1"/>
  <c r="E144" i="2"/>
  <c r="F140" i="2" s="1"/>
  <c r="D144" i="2"/>
  <c r="C142" i="2" s="1"/>
  <c r="E185" i="2"/>
  <c r="F183" i="2" s="1"/>
  <c r="D185" i="2"/>
  <c r="C183" i="2" s="1"/>
  <c r="E225" i="2"/>
  <c r="F223" i="2" s="1"/>
  <c r="D225" i="2"/>
  <c r="C224" i="2" s="1"/>
  <c r="E267" i="2"/>
  <c r="F265" i="2" s="1"/>
  <c r="D267" i="2"/>
  <c r="C265" i="2" s="1"/>
  <c r="E308" i="2"/>
  <c r="F304" i="2" s="1"/>
  <c r="D308" i="2"/>
  <c r="C304" i="2" s="1"/>
  <c r="E349" i="2"/>
  <c r="F345" i="2" s="1"/>
  <c r="D349" i="2"/>
  <c r="C348" i="2" s="1"/>
  <c r="E389" i="2"/>
  <c r="F385" i="2" s="1"/>
  <c r="D389" i="2"/>
  <c r="C385" i="2" s="1"/>
  <c r="E429" i="2"/>
  <c r="F427" i="2" s="1"/>
  <c r="D429" i="2"/>
  <c r="C426" i="2" s="1"/>
  <c r="E470" i="2"/>
  <c r="F466" i="2" s="1"/>
  <c r="D470" i="2"/>
  <c r="C466" i="2" s="1"/>
  <c r="E553" i="2"/>
  <c r="F551" i="2" s="1"/>
  <c r="E511" i="2"/>
  <c r="F509" i="2" s="1"/>
  <c r="D511" i="2"/>
  <c r="C509" i="2" s="1"/>
  <c r="D553" i="2"/>
  <c r="C552" i="2" s="1"/>
  <c r="E595" i="2"/>
  <c r="F593" i="2" s="1"/>
  <c r="D595" i="2"/>
  <c r="C594" i="2" s="1"/>
  <c r="E637" i="2"/>
  <c r="F633" i="2" s="1"/>
  <c r="D637" i="2"/>
  <c r="C635" i="2" s="1"/>
  <c r="E677" i="2"/>
  <c r="F674" i="2" s="1"/>
  <c r="D677" i="2"/>
  <c r="C674" i="2" s="1"/>
  <c r="D726" i="2"/>
  <c r="E725" i="2" s="1"/>
  <c r="H775" i="2"/>
  <c r="I773" i="2" s="1"/>
  <c r="F775" i="2"/>
  <c r="G773" i="2" s="1"/>
  <c r="D775" i="2"/>
  <c r="E774" i="2" s="1"/>
  <c r="J825" i="2"/>
  <c r="H825" i="2"/>
  <c r="I824" i="2" s="1"/>
  <c r="F825" i="2"/>
  <c r="G824" i="2" s="1"/>
  <c r="D825" i="2"/>
  <c r="E824" i="2" s="1"/>
  <c r="H874" i="2"/>
  <c r="I871" i="2" s="1"/>
  <c r="F874" i="2"/>
  <c r="G873" i="2" s="1"/>
  <c r="D874" i="2"/>
  <c r="E873" i="2" s="1"/>
  <c r="F922" i="2"/>
  <c r="G919" i="2" s="1"/>
  <c r="D922" i="2"/>
  <c r="E919" i="2" s="1"/>
  <c r="E1012" i="2"/>
  <c r="F1010" i="2" s="1"/>
  <c r="D1012" i="2"/>
  <c r="C1010" i="2" s="1"/>
  <c r="B1008" i="2"/>
  <c r="B1009" i="2"/>
  <c r="B1010" i="2"/>
  <c r="B1011" i="2"/>
  <c r="B918" i="2"/>
  <c r="B919" i="2"/>
  <c r="B920" i="2"/>
  <c r="B921" i="2"/>
  <c r="B870" i="2"/>
  <c r="B871" i="2"/>
  <c r="B872" i="2"/>
  <c r="B873" i="2"/>
  <c r="B821" i="2"/>
  <c r="B822" i="2"/>
  <c r="B823" i="2"/>
  <c r="B824" i="2"/>
  <c r="B771" i="2"/>
  <c r="B772" i="2"/>
  <c r="B773" i="2"/>
  <c r="B774" i="2"/>
  <c r="B722" i="2"/>
  <c r="B723" i="2"/>
  <c r="B724" i="2"/>
  <c r="B725" i="2"/>
  <c r="B673" i="2"/>
  <c r="B674" i="2"/>
  <c r="B675" i="2"/>
  <c r="B676" i="2"/>
  <c r="B633" i="2"/>
  <c r="B634" i="2"/>
  <c r="B635" i="2"/>
  <c r="B636" i="2"/>
  <c r="B591" i="2"/>
  <c r="B592" i="2"/>
  <c r="B593" i="2"/>
  <c r="B594" i="2"/>
  <c r="B549" i="2"/>
  <c r="B550" i="2"/>
  <c r="B551" i="2"/>
  <c r="B552" i="2"/>
  <c r="B507" i="2"/>
  <c r="B508" i="2"/>
  <c r="B509" i="2"/>
  <c r="B510" i="2"/>
  <c r="B466" i="2"/>
  <c r="B467" i="2"/>
  <c r="B468" i="2"/>
  <c r="B469" i="2"/>
  <c r="B425" i="2"/>
  <c r="B426" i="2"/>
  <c r="B427" i="2"/>
  <c r="B428" i="2"/>
  <c r="B385" i="2"/>
  <c r="B386" i="2"/>
  <c r="B387" i="2"/>
  <c r="B388" i="2"/>
  <c r="B345" i="2"/>
  <c r="B346" i="2"/>
  <c r="B347" i="2"/>
  <c r="B348" i="2"/>
  <c r="B304" i="2"/>
  <c r="B305" i="2"/>
  <c r="B306" i="2"/>
  <c r="B307" i="2"/>
  <c r="B263" i="2"/>
  <c r="B264" i="2"/>
  <c r="B265" i="2"/>
  <c r="B266" i="2"/>
  <c r="B221" i="2"/>
  <c r="B222" i="2"/>
  <c r="B223" i="2"/>
  <c r="B224" i="2"/>
  <c r="B181" i="2"/>
  <c r="B182" i="2"/>
  <c r="B183" i="2"/>
  <c r="B184" i="2"/>
  <c r="B140" i="2"/>
  <c r="B141" i="2"/>
  <c r="B142" i="2"/>
  <c r="B143" i="2"/>
  <c r="B98" i="2"/>
  <c r="B99" i="2"/>
  <c r="B100" i="2"/>
  <c r="B101" i="2"/>
  <c r="B56" i="2"/>
  <c r="B57" i="2"/>
  <c r="B58" i="2"/>
  <c r="B59" i="2"/>
  <c r="E872" i="2" l="1"/>
  <c r="I772" i="2"/>
  <c r="C673" i="2"/>
  <c r="C634" i="2"/>
  <c r="F635" i="2"/>
  <c r="C551" i="2"/>
  <c r="C550" i="2"/>
  <c r="C549" i="2"/>
  <c r="C508" i="2"/>
  <c r="C507" i="2"/>
  <c r="C510" i="2"/>
  <c r="F507" i="2"/>
  <c r="F510" i="2"/>
  <c r="F508" i="2"/>
  <c r="C469" i="2"/>
  <c r="C468" i="2"/>
  <c r="C467" i="2"/>
  <c r="F469" i="2"/>
  <c r="F468" i="2"/>
  <c r="F467" i="2"/>
  <c r="C425" i="2"/>
  <c r="C428" i="2"/>
  <c r="C427" i="2"/>
  <c r="F425" i="2"/>
  <c r="F428" i="2"/>
  <c r="F426" i="2"/>
  <c r="C388" i="2"/>
  <c r="C387" i="2"/>
  <c r="C386" i="2"/>
  <c r="F388" i="2"/>
  <c r="F387" i="2"/>
  <c r="F386" i="2"/>
  <c r="F347" i="2"/>
  <c r="F346" i="2"/>
  <c r="F348" i="2"/>
  <c r="C346" i="2"/>
  <c r="C345" i="2"/>
  <c r="C347" i="2"/>
  <c r="C307" i="2"/>
  <c r="C306" i="2"/>
  <c r="C305" i="2"/>
  <c r="F306" i="2"/>
  <c r="F307" i="2"/>
  <c r="F305" i="2"/>
  <c r="C263" i="2"/>
  <c r="C266" i="2"/>
  <c r="C264" i="2"/>
  <c r="F263" i="2"/>
  <c r="F266" i="2"/>
  <c r="F264" i="2"/>
  <c r="F222" i="2"/>
  <c r="C223" i="2"/>
  <c r="C222" i="2"/>
  <c r="C221" i="2"/>
  <c r="F221" i="2"/>
  <c r="F224" i="2"/>
  <c r="C181" i="2"/>
  <c r="C184" i="2"/>
  <c r="C182" i="2"/>
  <c r="F181" i="2"/>
  <c r="F184" i="2"/>
  <c r="F182" i="2"/>
  <c r="C141" i="2"/>
  <c r="C140" i="2"/>
  <c r="C143" i="2"/>
  <c r="F143" i="2"/>
  <c r="F142" i="2"/>
  <c r="F141" i="2"/>
  <c r="F59" i="2"/>
  <c r="F58" i="2"/>
  <c r="C100" i="2"/>
  <c r="F99" i="2"/>
  <c r="C99" i="2"/>
  <c r="C98" i="2"/>
  <c r="F98" i="2"/>
  <c r="F101" i="2"/>
  <c r="C57" i="2"/>
  <c r="C56" i="2"/>
  <c r="C59" i="2"/>
  <c r="F57" i="2"/>
  <c r="F550" i="2"/>
  <c r="F549" i="2"/>
  <c r="F552" i="2"/>
  <c r="E918" i="2"/>
  <c r="E870" i="2"/>
  <c r="E823" i="2"/>
  <c r="E724" i="2"/>
  <c r="F634" i="2"/>
  <c r="C593" i="2"/>
  <c r="F591" i="2"/>
  <c r="C1008" i="2"/>
  <c r="G872" i="2"/>
  <c r="I823" i="2"/>
  <c r="E773" i="2"/>
  <c r="F594" i="2"/>
  <c r="F592" i="2"/>
  <c r="I872" i="2"/>
  <c r="F636" i="2"/>
  <c r="G823" i="2"/>
  <c r="G772" i="2"/>
  <c r="E871" i="2"/>
  <c r="G871" i="2"/>
  <c r="I870" i="2"/>
  <c r="E822" i="2"/>
  <c r="G822" i="2"/>
  <c r="I822" i="2"/>
  <c r="E772" i="2"/>
  <c r="G771" i="2"/>
  <c r="I771" i="2"/>
  <c r="E723" i="2"/>
  <c r="C676" i="2"/>
  <c r="F676" i="2"/>
  <c r="C633" i="2"/>
  <c r="C592" i="2"/>
  <c r="F673" i="2"/>
  <c r="G870" i="2"/>
  <c r="E821" i="2"/>
  <c r="G821" i="2"/>
  <c r="I821" i="2"/>
  <c r="E771" i="2"/>
  <c r="G774" i="2"/>
  <c r="I774" i="2"/>
  <c r="E722" i="2"/>
  <c r="C675" i="2"/>
  <c r="F675" i="2"/>
  <c r="C636" i="2"/>
  <c r="C591" i="2"/>
  <c r="E921" i="2"/>
  <c r="I873" i="2"/>
  <c r="C1009" i="2"/>
  <c r="F1009" i="2"/>
  <c r="G918" i="2"/>
  <c r="G921" i="2"/>
  <c r="C1011" i="2"/>
  <c r="F1011" i="2"/>
  <c r="E920" i="2"/>
  <c r="G920" i="2"/>
  <c r="F1008" i="2"/>
  <c r="C1020" i="2"/>
  <c r="E1027" i="2" l="1"/>
  <c r="E1110" i="2" l="1"/>
  <c r="F1110" i="2"/>
  <c r="F1111" i="2" l="1"/>
  <c r="B1201" i="2"/>
  <c r="B1202" i="2"/>
  <c r="B1203" i="2"/>
  <c r="B1204" i="2"/>
  <c r="B1149" i="2"/>
  <c r="B1150" i="2"/>
  <c r="B1151" i="2"/>
  <c r="B1152" i="2"/>
  <c r="B1153" i="2"/>
  <c r="B1154" i="2"/>
  <c r="B1103" i="2"/>
  <c r="B1104" i="2"/>
  <c r="B1105" i="2"/>
  <c r="B1106" i="2"/>
  <c r="B1107" i="2"/>
  <c r="B1108" i="2"/>
  <c r="B1056" i="2"/>
  <c r="B1057" i="2"/>
  <c r="B1058" i="2"/>
  <c r="B1059" i="2"/>
  <c r="B1060" i="2"/>
  <c r="B1061" i="2"/>
  <c r="E20" i="2"/>
  <c r="F19" i="2" s="1"/>
  <c r="D20" i="2"/>
  <c r="G1109" i="2" l="1"/>
  <c r="G1075" i="2"/>
  <c r="G1079" i="2"/>
  <c r="G1083" i="2"/>
  <c r="G1087" i="2"/>
  <c r="G1091" i="2"/>
  <c r="G1095" i="2"/>
  <c r="G1099" i="2"/>
  <c r="G1103" i="2"/>
  <c r="G1107" i="2"/>
  <c r="G1080" i="2"/>
  <c r="G1084" i="2"/>
  <c r="G1088" i="2"/>
  <c r="G1092" i="2"/>
  <c r="G1096" i="2"/>
  <c r="G1100" i="2"/>
  <c r="G1104" i="2"/>
  <c r="G1108" i="2"/>
  <c r="G1078" i="2"/>
  <c r="G1082" i="2"/>
  <c r="G1086" i="2"/>
  <c r="G1090" i="2"/>
  <c r="G1094" i="2"/>
  <c r="G1098" i="2"/>
  <c r="G1102" i="2"/>
  <c r="G1106" i="2"/>
  <c r="G1076" i="2"/>
  <c r="G1077" i="2"/>
  <c r="G1081" i="2"/>
  <c r="G1085" i="2"/>
  <c r="G1089" i="2"/>
  <c r="G1093" i="2"/>
  <c r="G1097" i="2"/>
  <c r="G1101" i="2"/>
  <c r="G1105" i="2"/>
  <c r="B1041" i="2"/>
  <c r="B1042" i="2"/>
  <c r="B1043" i="2"/>
  <c r="B1044" i="2"/>
  <c r="B1045" i="2"/>
  <c r="B1046" i="2"/>
  <c r="B1047" i="2"/>
  <c r="B991" i="2"/>
  <c r="B992" i="2"/>
  <c r="B993" i="2"/>
  <c r="B994" i="2"/>
  <c r="B995" i="2"/>
  <c r="B996" i="2"/>
  <c r="B948" i="2"/>
  <c r="B949" i="2"/>
  <c r="B950" i="2"/>
  <c r="B951" i="2"/>
  <c r="B952" i="2"/>
  <c r="B953" i="2"/>
  <c r="B901" i="2"/>
  <c r="B902" i="2"/>
  <c r="B903" i="2"/>
  <c r="B904" i="2"/>
  <c r="B905" i="2"/>
  <c r="B906" i="2"/>
  <c r="B853" i="2"/>
  <c r="B854" i="2"/>
  <c r="B855" i="2"/>
  <c r="B856" i="2"/>
  <c r="B804" i="2"/>
  <c r="B805" i="2"/>
  <c r="B806" i="2"/>
  <c r="B807" i="2"/>
  <c r="B808" i="2"/>
  <c r="B754" i="2"/>
  <c r="B755" i="2"/>
  <c r="B756" i="2"/>
  <c r="B757" i="2"/>
  <c r="B758" i="2"/>
  <c r="B759" i="2"/>
  <c r="B705" i="2"/>
  <c r="B706" i="2"/>
  <c r="B707" i="2"/>
  <c r="B708" i="2"/>
  <c r="B709" i="2"/>
  <c r="B710" i="2"/>
  <c r="B656" i="2"/>
  <c r="B657" i="2"/>
  <c r="B658" i="2"/>
  <c r="B659" i="2"/>
  <c r="B616" i="2"/>
  <c r="B617" i="2"/>
  <c r="B618" i="2"/>
  <c r="B619" i="2"/>
  <c r="B574" i="2"/>
  <c r="B575" i="2"/>
  <c r="B576" i="2"/>
  <c r="B577" i="2"/>
  <c r="B578" i="2"/>
  <c r="B579" i="2"/>
  <c r="B532" i="2"/>
  <c r="B533" i="2"/>
  <c r="B534" i="2"/>
  <c r="B535" i="2"/>
  <c r="B536" i="2"/>
  <c r="B537" i="2"/>
  <c r="B538" i="2"/>
  <c r="B490" i="2"/>
  <c r="B491" i="2"/>
  <c r="B492" i="2"/>
  <c r="B493" i="2"/>
  <c r="B494" i="2"/>
  <c r="B495" i="2"/>
  <c r="B449" i="2"/>
  <c r="B450" i="2"/>
  <c r="B451" i="2"/>
  <c r="B452" i="2"/>
  <c r="B453" i="2"/>
  <c r="B454" i="2"/>
  <c r="B408" i="2"/>
  <c r="B409" i="2"/>
  <c r="B410" i="2"/>
  <c r="B411" i="2"/>
  <c r="B412" i="2"/>
  <c r="B413" i="2"/>
  <c r="B414" i="2"/>
  <c r="B367" i="2"/>
  <c r="B368" i="2"/>
  <c r="B369" i="2"/>
  <c r="B370" i="2"/>
  <c r="B371" i="2"/>
  <c r="B372" i="2"/>
  <c r="B373" i="2"/>
  <c r="B328" i="2"/>
  <c r="B329" i="2"/>
  <c r="B330" i="2"/>
  <c r="B331" i="2"/>
  <c r="B332" i="2"/>
  <c r="B333" i="2"/>
  <c r="B287" i="2"/>
  <c r="B288" i="2"/>
  <c r="B289" i="2"/>
  <c r="B290" i="2"/>
  <c r="B291" i="2"/>
  <c r="B292" i="2"/>
  <c r="B246" i="2"/>
  <c r="B247" i="2"/>
  <c r="B248" i="2"/>
  <c r="B249" i="2"/>
  <c r="B204" i="2"/>
  <c r="B205" i="2"/>
  <c r="B206" i="2"/>
  <c r="B207" i="2"/>
  <c r="B208" i="2"/>
  <c r="B209" i="2"/>
  <c r="B210" i="2"/>
  <c r="B164" i="2"/>
  <c r="B165" i="2"/>
  <c r="B166" i="2"/>
  <c r="B167" i="2"/>
  <c r="B168" i="2"/>
  <c r="B123" i="2"/>
  <c r="B124" i="2"/>
  <c r="B125" i="2"/>
  <c r="B126" i="2"/>
  <c r="B127" i="2"/>
  <c r="B128" i="2"/>
  <c r="B81" i="2"/>
  <c r="B82" i="2"/>
  <c r="B83" i="2"/>
  <c r="B84" i="2"/>
  <c r="B85" i="2"/>
  <c r="B1089" i="2"/>
  <c r="B1090" i="2"/>
  <c r="B1091" i="2"/>
  <c r="B1092" i="2"/>
  <c r="B1093" i="2"/>
  <c r="B1094" i="2"/>
  <c r="B1137" i="2"/>
  <c r="B1138" i="2"/>
  <c r="B1139" i="2"/>
  <c r="B1140" i="2"/>
  <c r="B1141" i="2"/>
  <c r="B1142" i="2"/>
  <c r="D1206" i="2"/>
  <c r="B1185" i="2"/>
  <c r="B1186" i="2"/>
  <c r="B1187" i="2"/>
  <c r="B1188" i="2"/>
  <c r="B1189" i="2"/>
  <c r="B39" i="2"/>
  <c r="B40" i="2"/>
  <c r="B41" i="2"/>
  <c r="B42" i="2"/>
  <c r="B43" i="2"/>
  <c r="E1187" i="2" l="1"/>
  <c r="G1188" i="2"/>
  <c r="E1188" i="2"/>
  <c r="G1189" i="2"/>
  <c r="G1185" i="2"/>
  <c r="E1186" i="2"/>
  <c r="G1187" i="2"/>
  <c r="E1185" i="2"/>
  <c r="G1186" i="2"/>
  <c r="H1206" i="2" l="1"/>
  <c r="F1206" i="2"/>
  <c r="B1205" i="2"/>
  <c r="B1200" i="2"/>
  <c r="B1199" i="2"/>
  <c r="B1198" i="2"/>
  <c r="B1197" i="2"/>
  <c r="B1196" i="2"/>
  <c r="B1195" i="2"/>
  <c r="B1194" i="2"/>
  <c r="B1193" i="2"/>
  <c r="B1192" i="2"/>
  <c r="B1191" i="2"/>
  <c r="B1190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F1158" i="2"/>
  <c r="E1158" i="2"/>
  <c r="D1158" i="2"/>
  <c r="B1157" i="2"/>
  <c r="B1156" i="2"/>
  <c r="B1155" i="2"/>
  <c r="B1148" i="2"/>
  <c r="B1147" i="2"/>
  <c r="B1146" i="2"/>
  <c r="B1145" i="2"/>
  <c r="B1144" i="2"/>
  <c r="B1143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D1110" i="2"/>
  <c r="C1109" i="2" s="1"/>
  <c r="B1109" i="2"/>
  <c r="B1102" i="2"/>
  <c r="B1101" i="2"/>
  <c r="B1100" i="2"/>
  <c r="B1099" i="2"/>
  <c r="B1098" i="2"/>
  <c r="B1097" i="2"/>
  <c r="B1096" i="2"/>
  <c r="B1095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55" i="2"/>
  <c r="B1054" i="2"/>
  <c r="B1053" i="2"/>
  <c r="B1052" i="2"/>
  <c r="B1051" i="2"/>
  <c r="B1050" i="2"/>
  <c r="B1049" i="2"/>
  <c r="B1048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07" i="2"/>
  <c r="B1006" i="2"/>
  <c r="B1005" i="2"/>
  <c r="B1004" i="2"/>
  <c r="B1003" i="2"/>
  <c r="B1002" i="2"/>
  <c r="B1001" i="2"/>
  <c r="B1000" i="2"/>
  <c r="B999" i="2"/>
  <c r="B998" i="2"/>
  <c r="B997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E693" i="2" l="1"/>
  <c r="E697" i="2"/>
  <c r="E701" i="2"/>
  <c r="E705" i="2"/>
  <c r="E709" i="2"/>
  <c r="E713" i="2"/>
  <c r="E717" i="2"/>
  <c r="E721" i="2"/>
  <c r="E695" i="2"/>
  <c r="E703" i="2"/>
  <c r="E711" i="2"/>
  <c r="E719" i="2"/>
  <c r="E692" i="2"/>
  <c r="E704" i="2"/>
  <c r="E712" i="2"/>
  <c r="E720" i="2"/>
  <c r="E694" i="2"/>
  <c r="E698" i="2"/>
  <c r="E702" i="2"/>
  <c r="E706" i="2"/>
  <c r="E710" i="2"/>
  <c r="E714" i="2"/>
  <c r="E718" i="2"/>
  <c r="E691" i="2"/>
  <c r="E699" i="2"/>
  <c r="E707" i="2"/>
  <c r="E715" i="2"/>
  <c r="E696" i="2"/>
  <c r="E700" i="2"/>
  <c r="E708" i="2"/>
  <c r="E716" i="2"/>
  <c r="I1171" i="2"/>
  <c r="I1172" i="2"/>
  <c r="I1176" i="2"/>
  <c r="I1180" i="2"/>
  <c r="I1184" i="2"/>
  <c r="I1188" i="2"/>
  <c r="I1192" i="2"/>
  <c r="I1196" i="2"/>
  <c r="I1200" i="2"/>
  <c r="I1204" i="2"/>
  <c r="I1177" i="2"/>
  <c r="I1181" i="2"/>
  <c r="I1185" i="2"/>
  <c r="I1189" i="2"/>
  <c r="I1193" i="2"/>
  <c r="I1197" i="2"/>
  <c r="I1201" i="2"/>
  <c r="I1205" i="2"/>
  <c r="I1178" i="2"/>
  <c r="I1182" i="2"/>
  <c r="I1186" i="2"/>
  <c r="I1190" i="2"/>
  <c r="I1194" i="2"/>
  <c r="I1198" i="2"/>
  <c r="I1202" i="2"/>
  <c r="I1175" i="2"/>
  <c r="I1179" i="2"/>
  <c r="I1183" i="2"/>
  <c r="I1187" i="2"/>
  <c r="I1191" i="2"/>
  <c r="I1195" i="2"/>
  <c r="I1199" i="2"/>
  <c r="I1203" i="2"/>
  <c r="I1173" i="2"/>
  <c r="I1174" i="2"/>
  <c r="C1077" i="2"/>
  <c r="C1092" i="2"/>
  <c r="C1089" i="2"/>
  <c r="C1093" i="2"/>
  <c r="C1090" i="2"/>
  <c r="C1094" i="2"/>
  <c r="C1091" i="2"/>
  <c r="C1095" i="2"/>
  <c r="G1126" i="2"/>
  <c r="G1157" i="2"/>
  <c r="G1140" i="2"/>
  <c r="G1144" i="2"/>
  <c r="G1137" i="2"/>
  <c r="G1141" i="2"/>
  <c r="G1138" i="2"/>
  <c r="G1142" i="2"/>
  <c r="G1139" i="2"/>
  <c r="G1143" i="2"/>
  <c r="E901" i="2"/>
  <c r="E905" i="2"/>
  <c r="E902" i="2"/>
  <c r="E903" i="2"/>
  <c r="E904" i="2"/>
  <c r="C978" i="2"/>
  <c r="C994" i="2"/>
  <c r="C991" i="2"/>
  <c r="C995" i="2"/>
  <c r="C992" i="2"/>
  <c r="C993" i="2"/>
  <c r="F977" i="2"/>
  <c r="F993" i="2"/>
  <c r="F997" i="2"/>
  <c r="F994" i="2"/>
  <c r="F991" i="2"/>
  <c r="F995" i="2"/>
  <c r="F992" i="2"/>
  <c r="F996" i="2"/>
  <c r="G1149" i="2"/>
  <c r="G1136" i="2"/>
  <c r="D1159" i="2"/>
  <c r="C1153" i="2" s="1"/>
  <c r="G1156" i="2"/>
  <c r="G1129" i="2"/>
  <c r="G1148" i="2"/>
  <c r="G1128" i="2"/>
  <c r="G1153" i="2"/>
  <c r="G1145" i="2"/>
  <c r="G1133" i="2"/>
  <c r="G1125" i="2"/>
  <c r="G1152" i="2"/>
  <c r="G1132" i="2"/>
  <c r="G1124" i="2"/>
  <c r="C1096" i="2"/>
  <c r="C1076" i="2"/>
  <c r="C1107" i="2"/>
  <c r="C1087" i="2"/>
  <c r="C1104" i="2"/>
  <c r="C1084" i="2"/>
  <c r="C1099" i="2"/>
  <c r="C1079" i="2"/>
  <c r="C1108" i="2"/>
  <c r="C1100" i="2"/>
  <c r="C1088" i="2"/>
  <c r="C1080" i="2"/>
  <c r="C1103" i="2"/>
  <c r="C1083" i="2"/>
  <c r="C1075" i="2"/>
  <c r="G1196" i="2"/>
  <c r="E1204" i="2"/>
  <c r="G1204" i="2"/>
  <c r="E1180" i="2"/>
  <c r="E1205" i="2"/>
  <c r="G1205" i="2"/>
  <c r="G1176" i="2"/>
  <c r="E1203" i="2"/>
  <c r="G1203" i="2"/>
  <c r="E1200" i="2"/>
  <c r="E1202" i="2"/>
  <c r="G1202" i="2"/>
  <c r="G1173" i="2"/>
  <c r="G1177" i="2"/>
  <c r="G1181" i="2"/>
  <c r="G1193" i="2"/>
  <c r="G1197" i="2"/>
  <c r="E1173" i="2"/>
  <c r="E1177" i="2"/>
  <c r="E1181" i="2"/>
  <c r="E1189" i="2"/>
  <c r="E1193" i="2"/>
  <c r="E1197" i="2"/>
  <c r="E1201" i="2"/>
  <c r="G1174" i="2"/>
  <c r="G1178" i="2"/>
  <c r="G1182" i="2"/>
  <c r="G1190" i="2"/>
  <c r="G1194" i="2"/>
  <c r="G1198" i="2"/>
  <c r="G1201" i="2"/>
  <c r="E1174" i="2"/>
  <c r="E1178" i="2"/>
  <c r="E1182" i="2"/>
  <c r="E1190" i="2"/>
  <c r="E1194" i="2"/>
  <c r="E1198" i="2"/>
  <c r="G1171" i="2"/>
  <c r="G1175" i="2"/>
  <c r="G1179" i="2"/>
  <c r="G1183" i="2"/>
  <c r="G1191" i="2"/>
  <c r="G1195" i="2"/>
  <c r="G1199" i="2"/>
  <c r="E1171" i="2"/>
  <c r="E1175" i="2"/>
  <c r="E1179" i="2"/>
  <c r="E1183" i="2"/>
  <c r="E1191" i="2"/>
  <c r="E1195" i="2"/>
  <c r="E1199" i="2"/>
  <c r="E1196" i="2"/>
  <c r="E1176" i="2"/>
  <c r="G1192" i="2"/>
  <c r="G1172" i="2"/>
  <c r="E1192" i="2"/>
  <c r="E1172" i="2"/>
  <c r="G1184" i="2"/>
  <c r="E1184" i="2"/>
  <c r="G1200" i="2"/>
  <c r="G1180" i="2"/>
  <c r="C1106" i="2"/>
  <c r="C1102" i="2"/>
  <c r="C1098" i="2"/>
  <c r="C1086" i="2"/>
  <c r="C1082" i="2"/>
  <c r="C1078" i="2"/>
  <c r="G1155" i="2"/>
  <c r="G1151" i="2"/>
  <c r="G1147" i="2"/>
  <c r="G1135" i="2"/>
  <c r="G1131" i="2"/>
  <c r="G1127" i="2"/>
  <c r="G1123" i="2"/>
  <c r="C1105" i="2"/>
  <c r="C1101" i="2"/>
  <c r="C1097" i="2"/>
  <c r="C1085" i="2"/>
  <c r="C1081" i="2"/>
  <c r="G1154" i="2"/>
  <c r="G1150" i="2"/>
  <c r="G1146" i="2"/>
  <c r="G1134" i="2"/>
  <c r="G1130" i="2"/>
  <c r="F978" i="2"/>
  <c r="F988" i="2"/>
  <c r="F1004" i="2"/>
  <c r="F984" i="2"/>
  <c r="F1000" i="2"/>
  <c r="F980" i="2"/>
  <c r="C1005" i="2"/>
  <c r="C1001" i="2"/>
  <c r="C997" i="2"/>
  <c r="C989" i="2"/>
  <c r="C985" i="2"/>
  <c r="C981" i="2"/>
  <c r="C977" i="2"/>
  <c r="C1004" i="2"/>
  <c r="C1000" i="2"/>
  <c r="C996" i="2"/>
  <c r="C988" i="2"/>
  <c r="C984" i="2"/>
  <c r="C980" i="2"/>
  <c r="F1007" i="2"/>
  <c r="F1003" i="2"/>
  <c r="F999" i="2"/>
  <c r="F987" i="2"/>
  <c r="F983" i="2"/>
  <c r="F979" i="2"/>
  <c r="C1007" i="2"/>
  <c r="C1003" i="2"/>
  <c r="C999" i="2"/>
  <c r="C987" i="2"/>
  <c r="C983" i="2"/>
  <c r="C979" i="2"/>
  <c r="F1006" i="2"/>
  <c r="F1002" i="2"/>
  <c r="F998" i="2"/>
  <c r="F990" i="2"/>
  <c r="F986" i="2"/>
  <c r="F982" i="2"/>
  <c r="C1006" i="2"/>
  <c r="C1002" i="2"/>
  <c r="C998" i="2"/>
  <c r="C990" i="2"/>
  <c r="C986" i="2"/>
  <c r="C982" i="2"/>
  <c r="F1005" i="2"/>
  <c r="F1001" i="2"/>
  <c r="F989" i="2"/>
  <c r="F985" i="2"/>
  <c r="F981" i="2"/>
  <c r="C1133" i="2" l="1"/>
  <c r="C1126" i="2"/>
  <c r="C1134" i="2"/>
  <c r="C1140" i="2"/>
  <c r="C1137" i="2"/>
  <c r="C1138" i="2"/>
  <c r="C1139" i="2"/>
  <c r="C1152" i="2"/>
  <c r="C1151" i="2"/>
  <c r="C1146" i="2"/>
  <c r="C1130" i="2"/>
  <c r="C1149" i="2"/>
  <c r="C1129" i="2"/>
  <c r="C1148" i="2"/>
  <c r="C1128" i="2"/>
  <c r="C1147" i="2"/>
  <c r="C1127" i="2"/>
  <c r="C1154" i="2"/>
  <c r="C1150" i="2"/>
  <c r="C1125" i="2"/>
  <c r="C1144" i="2"/>
  <c r="C1124" i="2"/>
  <c r="C1143" i="2"/>
  <c r="C1123" i="2"/>
  <c r="C1142" i="2"/>
  <c r="C1132" i="2"/>
  <c r="C1131" i="2"/>
  <c r="C1145" i="2"/>
  <c r="C1157" i="2"/>
  <c r="C1141" i="2"/>
  <c r="C1156" i="2"/>
  <c r="C1136" i="2"/>
  <c r="C1155" i="2"/>
  <c r="C1135" i="2"/>
  <c r="F965" i="2" l="1"/>
  <c r="E965" i="2"/>
  <c r="D965" i="2"/>
  <c r="B964" i="2"/>
  <c r="B963" i="2"/>
  <c r="B962" i="2"/>
  <c r="B961" i="2"/>
  <c r="B960" i="2"/>
  <c r="B959" i="2"/>
  <c r="B958" i="2"/>
  <c r="B957" i="2"/>
  <c r="B956" i="2"/>
  <c r="B955" i="2"/>
  <c r="B954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17" i="2"/>
  <c r="B916" i="2"/>
  <c r="B915" i="2"/>
  <c r="B914" i="2"/>
  <c r="B913" i="2"/>
  <c r="B912" i="2"/>
  <c r="B911" i="2"/>
  <c r="B910" i="2"/>
  <c r="B909" i="2"/>
  <c r="B908" i="2"/>
  <c r="B907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70" i="2"/>
  <c r="B769" i="2"/>
  <c r="B768" i="2"/>
  <c r="B767" i="2"/>
  <c r="B766" i="2"/>
  <c r="B765" i="2"/>
  <c r="B764" i="2"/>
  <c r="B763" i="2"/>
  <c r="B762" i="2"/>
  <c r="B761" i="2"/>
  <c r="B760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21" i="2"/>
  <c r="B720" i="2"/>
  <c r="B719" i="2"/>
  <c r="B718" i="2"/>
  <c r="B717" i="2"/>
  <c r="B716" i="2"/>
  <c r="B715" i="2"/>
  <c r="B714" i="2"/>
  <c r="B713" i="2"/>
  <c r="B712" i="2"/>
  <c r="B711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590" i="2"/>
  <c r="B589" i="2"/>
  <c r="B588" i="2"/>
  <c r="B587" i="2"/>
  <c r="B586" i="2"/>
  <c r="B585" i="2"/>
  <c r="B584" i="2"/>
  <c r="B583" i="2"/>
  <c r="B582" i="2"/>
  <c r="B581" i="2"/>
  <c r="B580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48" i="2"/>
  <c r="B547" i="2"/>
  <c r="B546" i="2"/>
  <c r="B545" i="2"/>
  <c r="B544" i="2"/>
  <c r="B543" i="2"/>
  <c r="B542" i="2"/>
  <c r="B541" i="2"/>
  <c r="B540" i="2"/>
  <c r="B539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06" i="2"/>
  <c r="B505" i="2"/>
  <c r="B504" i="2"/>
  <c r="B503" i="2"/>
  <c r="B502" i="2"/>
  <c r="B501" i="2"/>
  <c r="B500" i="2"/>
  <c r="B499" i="2"/>
  <c r="B498" i="2"/>
  <c r="B497" i="2"/>
  <c r="B496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65" i="2"/>
  <c r="B464" i="2"/>
  <c r="B463" i="2"/>
  <c r="B462" i="2"/>
  <c r="B461" i="2"/>
  <c r="B460" i="2"/>
  <c r="B459" i="2"/>
  <c r="B458" i="2"/>
  <c r="B457" i="2"/>
  <c r="B456" i="2"/>
  <c r="B455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24" i="2"/>
  <c r="B423" i="2"/>
  <c r="B422" i="2"/>
  <c r="B421" i="2"/>
  <c r="B420" i="2"/>
  <c r="B419" i="2"/>
  <c r="B418" i="2"/>
  <c r="B417" i="2"/>
  <c r="B416" i="2"/>
  <c r="B415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84" i="2"/>
  <c r="B383" i="2"/>
  <c r="B382" i="2"/>
  <c r="B381" i="2"/>
  <c r="B380" i="2"/>
  <c r="B379" i="2"/>
  <c r="B378" i="2"/>
  <c r="B377" i="2"/>
  <c r="B376" i="2"/>
  <c r="B375" i="2"/>
  <c r="B374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44" i="2"/>
  <c r="B343" i="2"/>
  <c r="B342" i="2"/>
  <c r="B341" i="2"/>
  <c r="B340" i="2"/>
  <c r="B339" i="2"/>
  <c r="B338" i="2"/>
  <c r="B337" i="2"/>
  <c r="B336" i="2"/>
  <c r="B335" i="2"/>
  <c r="B334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03" i="2"/>
  <c r="B302" i="2"/>
  <c r="B301" i="2"/>
  <c r="B300" i="2"/>
  <c r="B299" i="2"/>
  <c r="B298" i="2"/>
  <c r="B297" i="2"/>
  <c r="B296" i="2"/>
  <c r="B295" i="2"/>
  <c r="B294" i="2"/>
  <c r="B293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20" i="2"/>
  <c r="B219" i="2"/>
  <c r="B218" i="2"/>
  <c r="B217" i="2"/>
  <c r="B216" i="2"/>
  <c r="B215" i="2"/>
  <c r="B214" i="2"/>
  <c r="B213" i="2"/>
  <c r="B212" i="2"/>
  <c r="B211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39" i="2"/>
  <c r="B138" i="2"/>
  <c r="B137" i="2"/>
  <c r="B136" i="2"/>
  <c r="B135" i="2"/>
  <c r="B134" i="2"/>
  <c r="B133" i="2"/>
  <c r="B132" i="2"/>
  <c r="B131" i="2"/>
  <c r="B130" i="2"/>
  <c r="B129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97" i="2"/>
  <c r="B96" i="2"/>
  <c r="B95" i="2"/>
  <c r="B94" i="2"/>
  <c r="B93" i="2"/>
  <c r="B92" i="2"/>
  <c r="B91" i="2"/>
  <c r="B90" i="2"/>
  <c r="B89" i="2"/>
  <c r="B88" i="2"/>
  <c r="B87" i="2"/>
  <c r="B86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F11" i="2"/>
  <c r="C11" i="2"/>
  <c r="C273" i="2" l="1"/>
  <c r="C277" i="2"/>
  <c r="C281" i="2"/>
  <c r="C285" i="2"/>
  <c r="C289" i="2"/>
  <c r="C293" i="2"/>
  <c r="C297" i="2"/>
  <c r="C301" i="2"/>
  <c r="C280" i="2"/>
  <c r="C288" i="2"/>
  <c r="C296" i="2"/>
  <c r="C274" i="2"/>
  <c r="C278" i="2"/>
  <c r="C282" i="2"/>
  <c r="C286" i="2"/>
  <c r="C290" i="2"/>
  <c r="C294" i="2"/>
  <c r="C298" i="2"/>
  <c r="C302" i="2"/>
  <c r="C300" i="2"/>
  <c r="C275" i="2"/>
  <c r="C279" i="2"/>
  <c r="C283" i="2"/>
  <c r="C287" i="2"/>
  <c r="C291" i="2"/>
  <c r="C295" i="2"/>
  <c r="C299" i="2"/>
  <c r="C303" i="2"/>
  <c r="C276" i="2"/>
  <c r="C284" i="2"/>
  <c r="C292" i="2"/>
  <c r="F274" i="2"/>
  <c r="F278" i="2"/>
  <c r="F282" i="2"/>
  <c r="F286" i="2"/>
  <c r="F290" i="2"/>
  <c r="F294" i="2"/>
  <c r="F298" i="2"/>
  <c r="F302" i="2"/>
  <c r="F299" i="2"/>
  <c r="F277" i="2"/>
  <c r="F285" i="2"/>
  <c r="F293" i="2"/>
  <c r="F301" i="2"/>
  <c r="F275" i="2"/>
  <c r="F279" i="2"/>
  <c r="F283" i="2"/>
  <c r="F287" i="2"/>
  <c r="F291" i="2"/>
  <c r="F295" i="2"/>
  <c r="F303" i="2"/>
  <c r="F289" i="2"/>
  <c r="F276" i="2"/>
  <c r="F280" i="2"/>
  <c r="F284" i="2"/>
  <c r="F288" i="2"/>
  <c r="F292" i="2"/>
  <c r="F296" i="2"/>
  <c r="F300" i="2"/>
  <c r="F273" i="2"/>
  <c r="F281" i="2"/>
  <c r="F297" i="2"/>
  <c r="C937" i="2"/>
  <c r="C951" i="2"/>
  <c r="C948" i="2"/>
  <c r="C952" i="2"/>
  <c r="C949" i="2"/>
  <c r="C950" i="2"/>
  <c r="C650" i="2"/>
  <c r="C656" i="2"/>
  <c r="C657" i="2"/>
  <c r="C659" i="2"/>
  <c r="C658" i="2"/>
  <c r="F656" i="2"/>
  <c r="F660" i="2"/>
  <c r="F659" i="2"/>
  <c r="F657" i="2"/>
  <c r="F661" i="2"/>
  <c r="F658" i="2"/>
  <c r="C603" i="2"/>
  <c r="C619" i="2"/>
  <c r="C616" i="2"/>
  <c r="C620" i="2"/>
  <c r="C617" i="2"/>
  <c r="C618" i="2"/>
  <c r="F622" i="2"/>
  <c r="F618" i="2"/>
  <c r="F619" i="2"/>
  <c r="F616" i="2"/>
  <c r="F620" i="2"/>
  <c r="F617" i="2"/>
  <c r="C574" i="2"/>
  <c r="C578" i="2"/>
  <c r="C577" i="2"/>
  <c r="C575" i="2"/>
  <c r="C576" i="2"/>
  <c r="F562" i="2"/>
  <c r="F578" i="2"/>
  <c r="F576" i="2"/>
  <c r="F577" i="2"/>
  <c r="F574" i="2"/>
  <c r="F575" i="2"/>
  <c r="C537" i="2"/>
  <c r="C532" i="2"/>
  <c r="C536" i="2"/>
  <c r="C533" i="2"/>
  <c r="C534" i="2"/>
  <c r="C535" i="2"/>
  <c r="F532" i="2"/>
  <c r="F536" i="2"/>
  <c r="F538" i="2"/>
  <c r="F535" i="2"/>
  <c r="F533" i="2"/>
  <c r="F537" i="2"/>
  <c r="F534" i="2"/>
  <c r="C488" i="2"/>
  <c r="C491" i="2"/>
  <c r="C493" i="2"/>
  <c r="C494" i="2"/>
  <c r="C492" i="2"/>
  <c r="C490" i="2"/>
  <c r="F488" i="2"/>
  <c r="F491" i="2"/>
  <c r="F495" i="2"/>
  <c r="F490" i="2"/>
  <c r="F492" i="2"/>
  <c r="F493" i="2"/>
  <c r="F494" i="2"/>
  <c r="C461" i="2"/>
  <c r="C449" i="2"/>
  <c r="C450" i="2"/>
  <c r="C452" i="2"/>
  <c r="C451" i="2"/>
  <c r="F449" i="2"/>
  <c r="F453" i="2"/>
  <c r="F450" i="2"/>
  <c r="F454" i="2"/>
  <c r="F452" i="2"/>
  <c r="F451" i="2"/>
  <c r="F455" i="2"/>
  <c r="C420" i="2"/>
  <c r="C411" i="2"/>
  <c r="C408" i="2"/>
  <c r="C410" i="2"/>
  <c r="C409" i="2"/>
  <c r="F396" i="2"/>
  <c r="F411" i="2"/>
  <c r="F409" i="2"/>
  <c r="F414" i="2"/>
  <c r="F408" i="2"/>
  <c r="F412" i="2"/>
  <c r="F413" i="2"/>
  <c r="F410" i="2"/>
  <c r="C369" i="2"/>
  <c r="C373" i="2"/>
  <c r="C370" i="2"/>
  <c r="C371" i="2"/>
  <c r="C368" i="2"/>
  <c r="C372" i="2"/>
  <c r="F354" i="2"/>
  <c r="F370" i="2"/>
  <c r="F368" i="2"/>
  <c r="F371" i="2"/>
  <c r="F372" i="2"/>
  <c r="F369" i="2"/>
  <c r="C338" i="2"/>
  <c r="C329" i="2"/>
  <c r="C330" i="2"/>
  <c r="C331" i="2"/>
  <c r="C328" i="2"/>
  <c r="F315" i="2"/>
  <c r="F331" i="2"/>
  <c r="F328" i="2"/>
  <c r="F332" i="2"/>
  <c r="F329" i="2"/>
  <c r="F333" i="2"/>
  <c r="F330" i="2"/>
  <c r="C246" i="2"/>
  <c r="C250" i="2"/>
  <c r="C247" i="2"/>
  <c r="C249" i="2"/>
  <c r="C248" i="2"/>
  <c r="F247" i="2"/>
  <c r="F251" i="2"/>
  <c r="F248" i="2"/>
  <c r="F252" i="2"/>
  <c r="F250" i="2"/>
  <c r="F249" i="2"/>
  <c r="F246" i="2"/>
  <c r="C194" i="2"/>
  <c r="C205" i="2"/>
  <c r="C206" i="2"/>
  <c r="C207" i="2"/>
  <c r="C204" i="2"/>
  <c r="C208" i="2"/>
  <c r="F193" i="2"/>
  <c r="F205" i="2"/>
  <c r="F209" i="2"/>
  <c r="F206" i="2"/>
  <c r="F210" i="2"/>
  <c r="F207" i="2"/>
  <c r="F211" i="2"/>
  <c r="F204" i="2"/>
  <c r="F208" i="2"/>
  <c r="F212" i="2"/>
  <c r="C156" i="2"/>
  <c r="C164" i="2"/>
  <c r="C168" i="2"/>
  <c r="C166" i="2"/>
  <c r="C167" i="2"/>
  <c r="C165" i="2"/>
  <c r="F154" i="2"/>
  <c r="F164" i="2"/>
  <c r="F168" i="2"/>
  <c r="F165" i="2"/>
  <c r="F166" i="2"/>
  <c r="F167" i="2"/>
  <c r="F169" i="2"/>
  <c r="F170" i="2"/>
  <c r="C126" i="2"/>
  <c r="C123" i="2"/>
  <c r="C127" i="2"/>
  <c r="C124" i="2"/>
  <c r="C128" i="2"/>
  <c r="C125" i="2"/>
  <c r="F122" i="2"/>
  <c r="F126" i="2"/>
  <c r="F123" i="2"/>
  <c r="F127" i="2"/>
  <c r="F125" i="2"/>
  <c r="F124" i="2"/>
  <c r="F128" i="2"/>
  <c r="C75" i="2"/>
  <c r="C82" i="2"/>
  <c r="C86" i="2"/>
  <c r="C83" i="2"/>
  <c r="C84" i="2"/>
  <c r="C81" i="2"/>
  <c r="C85" i="2"/>
  <c r="F81" i="2"/>
  <c r="F85" i="2"/>
  <c r="F84" i="2"/>
  <c r="F82" i="2"/>
  <c r="F86" i="2"/>
  <c r="F80" i="2"/>
  <c r="F83" i="2"/>
  <c r="F87" i="2"/>
  <c r="C26" i="2"/>
  <c r="C41" i="2"/>
  <c r="C42" i="2"/>
  <c r="C44" i="2"/>
  <c r="C39" i="2"/>
  <c r="C43" i="2"/>
  <c r="C40" i="2"/>
  <c r="F25" i="2"/>
  <c r="F41" i="2"/>
  <c r="F39" i="2"/>
  <c r="F40" i="2"/>
  <c r="F42" i="2"/>
  <c r="F43" i="2"/>
  <c r="F44" i="2"/>
  <c r="C624" i="2"/>
  <c r="F573" i="2"/>
  <c r="F89" i="2"/>
  <c r="F70" i="2"/>
  <c r="C175" i="2"/>
  <c r="C243" i="2"/>
  <c r="F334" i="2"/>
  <c r="C964" i="2"/>
  <c r="F158" i="2"/>
  <c r="F320" i="2"/>
  <c r="F131" i="2"/>
  <c r="C484" i="2"/>
  <c r="F96" i="2"/>
  <c r="F69" i="2"/>
  <c r="F110" i="2"/>
  <c r="C155" i="2"/>
  <c r="F326" i="2"/>
  <c r="F381" i="2"/>
  <c r="C504" i="2"/>
  <c r="F548" i="2"/>
  <c r="F561" i="2"/>
  <c r="F602" i="2"/>
  <c r="C944" i="2"/>
  <c r="F174" i="2"/>
  <c r="C334" i="2"/>
  <c r="F377" i="2"/>
  <c r="F357" i="2"/>
  <c r="F77" i="2"/>
  <c r="F138" i="2"/>
  <c r="C176" i="2"/>
  <c r="F173" i="2"/>
  <c r="C251" i="2"/>
  <c r="F341" i="2"/>
  <c r="F316" i="2"/>
  <c r="F373" i="2"/>
  <c r="C446" i="2"/>
  <c r="F481" i="2"/>
  <c r="F581" i="2"/>
  <c r="C628" i="2"/>
  <c r="F662" i="2"/>
  <c r="C401" i="2"/>
  <c r="F404" i="2"/>
  <c r="C436" i="2"/>
  <c r="F528" i="2"/>
  <c r="F647" i="2"/>
  <c r="C480" i="2"/>
  <c r="C541" i="2"/>
  <c r="F520" i="2"/>
  <c r="C163" i="2"/>
  <c r="C202" i="2"/>
  <c r="F340" i="2"/>
  <c r="F325" i="2"/>
  <c r="F314" i="2"/>
  <c r="C421" i="2"/>
  <c r="F159" i="2"/>
  <c r="F336" i="2"/>
  <c r="F321" i="2"/>
  <c r="F361" i="2"/>
  <c r="F666" i="2"/>
  <c r="C109" i="2"/>
  <c r="C114" i="2"/>
  <c r="C119" i="2"/>
  <c r="C134" i="2"/>
  <c r="C139" i="2"/>
  <c r="C110" i="2"/>
  <c r="C115" i="2"/>
  <c r="C120" i="2"/>
  <c r="C130" i="2"/>
  <c r="C135" i="2"/>
  <c r="F202" i="2"/>
  <c r="C563" i="2"/>
  <c r="C570" i="2"/>
  <c r="C590" i="2"/>
  <c r="C586" i="2"/>
  <c r="C562" i="2"/>
  <c r="C131" i="2"/>
  <c r="F201" i="2"/>
  <c r="C435" i="2"/>
  <c r="C438" i="2"/>
  <c r="C444" i="2"/>
  <c r="C453" i="2"/>
  <c r="C458" i="2"/>
  <c r="C464" i="2"/>
  <c r="C440" i="2"/>
  <c r="C445" i="2"/>
  <c r="C454" i="2"/>
  <c r="C460" i="2"/>
  <c r="C465" i="2"/>
  <c r="C457" i="2"/>
  <c r="C442" i="2"/>
  <c r="F72" i="2"/>
  <c r="F90" i="2"/>
  <c r="F97" i="2"/>
  <c r="F74" i="2"/>
  <c r="F92" i="2"/>
  <c r="F94" i="2"/>
  <c r="F76" i="2"/>
  <c r="C138" i="2"/>
  <c r="C112" i="2"/>
  <c r="C153" i="2"/>
  <c r="C151" i="2"/>
  <c r="C159" i="2"/>
  <c r="C171" i="2"/>
  <c r="C179" i="2"/>
  <c r="C152" i="2"/>
  <c r="C160" i="2"/>
  <c r="C172" i="2"/>
  <c r="C180" i="2"/>
  <c r="F179" i="2"/>
  <c r="F214" i="2"/>
  <c r="C235" i="2"/>
  <c r="C255" i="2"/>
  <c r="C239" i="2"/>
  <c r="C259" i="2"/>
  <c r="F254" i="2"/>
  <c r="C315" i="2"/>
  <c r="C322" i="2"/>
  <c r="C342" i="2"/>
  <c r="C344" i="2"/>
  <c r="C326" i="2"/>
  <c r="C318" i="2"/>
  <c r="F443" i="2"/>
  <c r="F439" i="2"/>
  <c r="F445" i="2"/>
  <c r="F460" i="2"/>
  <c r="F465" i="2"/>
  <c r="C456" i="2"/>
  <c r="C441" i="2"/>
  <c r="F478" i="2"/>
  <c r="F479" i="2"/>
  <c r="F484" i="2"/>
  <c r="F489" i="2"/>
  <c r="F499" i="2"/>
  <c r="F504" i="2"/>
  <c r="F480" i="2"/>
  <c r="F485" i="2"/>
  <c r="F500" i="2"/>
  <c r="F505" i="2"/>
  <c r="F483" i="2"/>
  <c r="F497" i="2"/>
  <c r="F476" i="2"/>
  <c r="F487" i="2"/>
  <c r="F501" i="2"/>
  <c r="F503" i="2"/>
  <c r="F477" i="2"/>
  <c r="C582" i="2"/>
  <c r="C602" i="2"/>
  <c r="C605" i="2"/>
  <c r="C611" i="2"/>
  <c r="C625" i="2"/>
  <c r="C631" i="2"/>
  <c r="C607" i="2"/>
  <c r="C612" i="2"/>
  <c r="C621" i="2"/>
  <c r="C627" i="2"/>
  <c r="C632" i="2"/>
  <c r="C604" i="2"/>
  <c r="C615" i="2"/>
  <c r="C629" i="2"/>
  <c r="C608" i="2"/>
  <c r="C623" i="2"/>
  <c r="C613" i="2"/>
  <c r="C132" i="2"/>
  <c r="C118" i="2"/>
  <c r="F190" i="2"/>
  <c r="F197" i="2"/>
  <c r="F217" i="2"/>
  <c r="F198" i="2"/>
  <c r="F218" i="2"/>
  <c r="C90" i="2"/>
  <c r="C70" i="2"/>
  <c r="C95" i="2"/>
  <c r="C116" i="2"/>
  <c r="C136" i="2"/>
  <c r="C122" i="2"/>
  <c r="C111" i="2"/>
  <c r="F152" i="2"/>
  <c r="F150" i="2"/>
  <c r="F155" i="2"/>
  <c r="F161" i="2"/>
  <c r="F175" i="2"/>
  <c r="F151" i="2"/>
  <c r="F157" i="2"/>
  <c r="F162" i="2"/>
  <c r="F171" i="2"/>
  <c r="F177" i="2"/>
  <c r="F178" i="2"/>
  <c r="F163" i="2"/>
  <c r="F153" i="2"/>
  <c r="F213" i="2"/>
  <c r="F234" i="2"/>
  <c r="C314" i="2"/>
  <c r="C394" i="2"/>
  <c r="C413" i="2"/>
  <c r="C424" i="2"/>
  <c r="C397" i="2"/>
  <c r="C417" i="2"/>
  <c r="C405" i="2"/>
  <c r="C462" i="2"/>
  <c r="C448" i="2"/>
  <c r="C437" i="2"/>
  <c r="F496" i="2"/>
  <c r="C566" i="2"/>
  <c r="C609" i="2"/>
  <c r="F643" i="2"/>
  <c r="F649" i="2"/>
  <c r="F654" i="2"/>
  <c r="F663" i="2"/>
  <c r="F669" i="2"/>
  <c r="F645" i="2"/>
  <c r="F650" i="2"/>
  <c r="F655" i="2"/>
  <c r="F665" i="2"/>
  <c r="F670" i="2"/>
  <c r="F642" i="2"/>
  <c r="F653" i="2"/>
  <c r="F667" i="2"/>
  <c r="F646" i="2"/>
  <c r="F671" i="2"/>
  <c r="F651" i="2"/>
  <c r="F130" i="2"/>
  <c r="F344" i="2"/>
  <c r="F338" i="2"/>
  <c r="F324" i="2"/>
  <c r="F318" i="2"/>
  <c r="C518" i="2"/>
  <c r="C525" i="2"/>
  <c r="C545" i="2"/>
  <c r="C529" i="2"/>
  <c r="C521" i="2"/>
  <c r="F603" i="2"/>
  <c r="F606" i="2"/>
  <c r="F626" i="2"/>
  <c r="F610" i="2"/>
  <c r="F630" i="2"/>
  <c r="F614" i="2"/>
  <c r="F139" i="2"/>
  <c r="F114" i="2"/>
  <c r="F342" i="2"/>
  <c r="F337" i="2"/>
  <c r="F322" i="2"/>
  <c r="F317" i="2"/>
  <c r="F365" i="2"/>
  <c r="F424" i="2"/>
  <c r="C646" i="2"/>
  <c r="C654" i="2"/>
  <c r="C670" i="2"/>
  <c r="C500" i="2"/>
  <c r="F540" i="2"/>
  <c r="F589" i="2"/>
  <c r="F569" i="2"/>
  <c r="F585" i="2"/>
  <c r="F565" i="2"/>
  <c r="C960" i="2"/>
  <c r="C940" i="2"/>
  <c r="C956" i="2"/>
  <c r="C936" i="2"/>
  <c r="C963" i="2"/>
  <c r="C959" i="2"/>
  <c r="C955" i="2"/>
  <c r="C947" i="2"/>
  <c r="C943" i="2"/>
  <c r="C939" i="2"/>
  <c r="C935" i="2"/>
  <c r="C962" i="2"/>
  <c r="C958" i="2"/>
  <c r="C954" i="2"/>
  <c r="C946" i="2"/>
  <c r="C942" i="2"/>
  <c r="C938" i="2"/>
  <c r="C934" i="2"/>
  <c r="C961" i="2"/>
  <c r="C957" i="2"/>
  <c r="C953" i="2"/>
  <c r="C945" i="2"/>
  <c r="C941" i="2"/>
  <c r="F966" i="2"/>
  <c r="C68" i="2"/>
  <c r="C72" i="2"/>
  <c r="C76" i="2"/>
  <c r="C80" i="2"/>
  <c r="C88" i="2"/>
  <c r="C92" i="2"/>
  <c r="C96" i="2"/>
  <c r="C89" i="2"/>
  <c r="C74" i="2"/>
  <c r="C355" i="2"/>
  <c r="C359" i="2"/>
  <c r="C363" i="2"/>
  <c r="C367" i="2"/>
  <c r="C375" i="2"/>
  <c r="C379" i="2"/>
  <c r="C383" i="2"/>
  <c r="C356" i="2"/>
  <c r="C360" i="2"/>
  <c r="C364" i="2"/>
  <c r="C376" i="2"/>
  <c r="C380" i="2"/>
  <c r="C384" i="2"/>
  <c r="C357" i="2"/>
  <c r="C361" i="2"/>
  <c r="C365" i="2"/>
  <c r="C377" i="2"/>
  <c r="C381" i="2"/>
  <c r="C374" i="2"/>
  <c r="C354" i="2"/>
  <c r="F67" i="2"/>
  <c r="F71" i="2"/>
  <c r="F75" i="2"/>
  <c r="F79" i="2"/>
  <c r="F91" i="2"/>
  <c r="F95" i="2"/>
  <c r="C93" i="2"/>
  <c r="C87" i="2"/>
  <c r="C78" i="2"/>
  <c r="C73" i="2"/>
  <c r="C67" i="2"/>
  <c r="F93" i="2"/>
  <c r="F88" i="2"/>
  <c r="F78" i="2"/>
  <c r="F73" i="2"/>
  <c r="F68" i="2"/>
  <c r="F135" i="2"/>
  <c r="C218" i="2"/>
  <c r="C198" i="2"/>
  <c r="C366" i="2"/>
  <c r="F420" i="2"/>
  <c r="F400" i="2"/>
  <c r="C94" i="2"/>
  <c r="C79" i="2"/>
  <c r="C69" i="2"/>
  <c r="C97" i="2"/>
  <c r="C91" i="2"/>
  <c r="C77" i="2"/>
  <c r="C71" i="2"/>
  <c r="F111" i="2"/>
  <c r="F115" i="2"/>
  <c r="F119" i="2"/>
  <c r="F112" i="2"/>
  <c r="F116" i="2"/>
  <c r="F120" i="2"/>
  <c r="F132" i="2"/>
  <c r="F136" i="2"/>
  <c r="F109" i="2"/>
  <c r="F113" i="2"/>
  <c r="F117" i="2"/>
  <c r="F121" i="2"/>
  <c r="F129" i="2"/>
  <c r="F133" i="2"/>
  <c r="F137" i="2"/>
  <c r="F134" i="2"/>
  <c r="F118" i="2"/>
  <c r="C214" i="2"/>
  <c r="F262" i="2"/>
  <c r="F242" i="2"/>
  <c r="C382" i="2"/>
  <c r="C362" i="2"/>
  <c r="F416" i="2"/>
  <c r="C191" i="2"/>
  <c r="C195" i="2"/>
  <c r="C199" i="2"/>
  <c r="C203" i="2"/>
  <c r="C211" i="2"/>
  <c r="C215" i="2"/>
  <c r="C219" i="2"/>
  <c r="C192" i="2"/>
  <c r="C196" i="2"/>
  <c r="C200" i="2"/>
  <c r="C212" i="2"/>
  <c r="C216" i="2"/>
  <c r="C220" i="2"/>
  <c r="C193" i="2"/>
  <c r="C197" i="2"/>
  <c r="C201" i="2"/>
  <c r="C209" i="2"/>
  <c r="C213" i="2"/>
  <c r="C217" i="2"/>
  <c r="C210" i="2"/>
  <c r="C190" i="2"/>
  <c r="F235" i="2"/>
  <c r="F239" i="2"/>
  <c r="F243" i="2"/>
  <c r="F255" i="2"/>
  <c r="F259" i="2"/>
  <c r="F232" i="2"/>
  <c r="F236" i="2"/>
  <c r="F240" i="2"/>
  <c r="F244" i="2"/>
  <c r="F256" i="2"/>
  <c r="F260" i="2"/>
  <c r="F233" i="2"/>
  <c r="F237" i="2"/>
  <c r="F241" i="2"/>
  <c r="F245" i="2"/>
  <c r="F253" i="2"/>
  <c r="F257" i="2"/>
  <c r="F261" i="2"/>
  <c r="F258" i="2"/>
  <c r="F238" i="2"/>
  <c r="C378" i="2"/>
  <c r="C358" i="2"/>
  <c r="F397" i="2"/>
  <c r="F401" i="2"/>
  <c r="F405" i="2"/>
  <c r="F417" i="2"/>
  <c r="F421" i="2"/>
  <c r="F394" i="2"/>
  <c r="F398" i="2"/>
  <c r="F402" i="2"/>
  <c r="F406" i="2"/>
  <c r="F418" i="2"/>
  <c r="F422" i="2"/>
  <c r="F395" i="2"/>
  <c r="F399" i="2"/>
  <c r="F403" i="2"/>
  <c r="F407" i="2"/>
  <c r="F415" i="2"/>
  <c r="F419" i="2"/>
  <c r="F423" i="2"/>
  <c r="C178" i="2"/>
  <c r="C174" i="2"/>
  <c r="C170" i="2"/>
  <c r="C162" i="2"/>
  <c r="C158" i="2"/>
  <c r="C154" i="2"/>
  <c r="C150" i="2"/>
  <c r="F220" i="2"/>
  <c r="F216" i="2"/>
  <c r="F200" i="2"/>
  <c r="F196" i="2"/>
  <c r="F192" i="2"/>
  <c r="C262" i="2"/>
  <c r="C258" i="2"/>
  <c r="C254" i="2"/>
  <c r="C242" i="2"/>
  <c r="C238" i="2"/>
  <c r="C234" i="2"/>
  <c r="C341" i="2"/>
  <c r="C337" i="2"/>
  <c r="C333" i="2"/>
  <c r="C325" i="2"/>
  <c r="C321" i="2"/>
  <c r="C317" i="2"/>
  <c r="F384" i="2"/>
  <c r="F380" i="2"/>
  <c r="F376" i="2"/>
  <c r="F364" i="2"/>
  <c r="F360" i="2"/>
  <c r="F356" i="2"/>
  <c r="C416" i="2"/>
  <c r="C412" i="2"/>
  <c r="C404" i="2"/>
  <c r="C400" i="2"/>
  <c r="C396" i="2"/>
  <c r="F464" i="2"/>
  <c r="F459" i="2"/>
  <c r="F444" i="2"/>
  <c r="F435" i="2"/>
  <c r="C477" i="2"/>
  <c r="C481" i="2"/>
  <c r="C485" i="2"/>
  <c r="C489" i="2"/>
  <c r="C497" i="2"/>
  <c r="C501" i="2"/>
  <c r="C505" i="2"/>
  <c r="C478" i="2"/>
  <c r="C482" i="2"/>
  <c r="C486" i="2"/>
  <c r="C498" i="2"/>
  <c r="C502" i="2"/>
  <c r="C506" i="2"/>
  <c r="C479" i="2"/>
  <c r="C483" i="2"/>
  <c r="C487" i="2"/>
  <c r="C495" i="2"/>
  <c r="C499" i="2"/>
  <c r="C503" i="2"/>
  <c r="C496" i="2"/>
  <c r="C476" i="2"/>
  <c r="C666" i="2"/>
  <c r="C137" i="2"/>
  <c r="C133" i="2"/>
  <c r="C129" i="2"/>
  <c r="C121" i="2"/>
  <c r="C117" i="2"/>
  <c r="C113" i="2"/>
  <c r="C177" i="2"/>
  <c r="C173" i="2"/>
  <c r="C169" i="2"/>
  <c r="C161" i="2"/>
  <c r="C157" i="2"/>
  <c r="F180" i="2"/>
  <c r="F176" i="2"/>
  <c r="F172" i="2"/>
  <c r="F160" i="2"/>
  <c r="F156" i="2"/>
  <c r="F219" i="2"/>
  <c r="F215" i="2"/>
  <c r="F203" i="2"/>
  <c r="F199" i="2"/>
  <c r="F195" i="2"/>
  <c r="F191" i="2"/>
  <c r="C261" i="2"/>
  <c r="C257" i="2"/>
  <c r="C253" i="2"/>
  <c r="C245" i="2"/>
  <c r="C241" i="2"/>
  <c r="C237" i="2"/>
  <c r="C233" i="2"/>
  <c r="C340" i="2"/>
  <c r="C336" i="2"/>
  <c r="C332" i="2"/>
  <c r="C324" i="2"/>
  <c r="C320" i="2"/>
  <c r="C316" i="2"/>
  <c r="F343" i="2"/>
  <c r="F339" i="2"/>
  <c r="F335" i="2"/>
  <c r="F327" i="2"/>
  <c r="F323" i="2"/>
  <c r="F319" i="2"/>
  <c r="F383" i="2"/>
  <c r="F379" i="2"/>
  <c r="F375" i="2"/>
  <c r="F367" i="2"/>
  <c r="F363" i="2"/>
  <c r="F359" i="2"/>
  <c r="F355" i="2"/>
  <c r="C423" i="2"/>
  <c r="C419" i="2"/>
  <c r="C415" i="2"/>
  <c r="C407" i="2"/>
  <c r="C403" i="2"/>
  <c r="C399" i="2"/>
  <c r="C395" i="2"/>
  <c r="F463" i="2"/>
  <c r="F457" i="2"/>
  <c r="F448" i="2"/>
  <c r="F521" i="2"/>
  <c r="F525" i="2"/>
  <c r="F529" i="2"/>
  <c r="F541" i="2"/>
  <c r="F545" i="2"/>
  <c r="F518" i="2"/>
  <c r="F522" i="2"/>
  <c r="F526" i="2"/>
  <c r="F530" i="2"/>
  <c r="F542" i="2"/>
  <c r="F546" i="2"/>
  <c r="F519" i="2"/>
  <c r="F523" i="2"/>
  <c r="F527" i="2"/>
  <c r="F531" i="2"/>
  <c r="F539" i="2"/>
  <c r="F543" i="2"/>
  <c r="F547" i="2"/>
  <c r="F544" i="2"/>
  <c r="F524" i="2"/>
  <c r="C643" i="2"/>
  <c r="C647" i="2"/>
  <c r="C651" i="2"/>
  <c r="C655" i="2"/>
  <c r="C663" i="2"/>
  <c r="C667" i="2"/>
  <c r="C671" i="2"/>
  <c r="C644" i="2"/>
  <c r="C648" i="2"/>
  <c r="C652" i="2"/>
  <c r="C660" i="2"/>
  <c r="C664" i="2"/>
  <c r="C668" i="2"/>
  <c r="C672" i="2"/>
  <c r="C645" i="2"/>
  <c r="C649" i="2"/>
  <c r="C653" i="2"/>
  <c r="C661" i="2"/>
  <c r="C665" i="2"/>
  <c r="C669" i="2"/>
  <c r="C662" i="2"/>
  <c r="C642" i="2"/>
  <c r="F194" i="2"/>
  <c r="C260" i="2"/>
  <c r="C256" i="2"/>
  <c r="C252" i="2"/>
  <c r="C244" i="2"/>
  <c r="C240" i="2"/>
  <c r="C236" i="2"/>
  <c r="C232" i="2"/>
  <c r="C343" i="2"/>
  <c r="C339" i="2"/>
  <c r="C335" i="2"/>
  <c r="C327" i="2"/>
  <c r="C323" i="2"/>
  <c r="C319" i="2"/>
  <c r="F382" i="2"/>
  <c r="F378" i="2"/>
  <c r="F374" i="2"/>
  <c r="F366" i="2"/>
  <c r="F362" i="2"/>
  <c r="F358" i="2"/>
  <c r="C422" i="2"/>
  <c r="C418" i="2"/>
  <c r="C414" i="2"/>
  <c r="C406" i="2"/>
  <c r="C402" i="2"/>
  <c r="C398" i="2"/>
  <c r="F436" i="2"/>
  <c r="F440" i="2"/>
  <c r="F437" i="2"/>
  <c r="F438" i="2"/>
  <c r="F442" i="2"/>
  <c r="F446" i="2"/>
  <c r="F458" i="2"/>
  <c r="F462" i="2"/>
  <c r="F461" i="2"/>
  <c r="F456" i="2"/>
  <c r="F447" i="2"/>
  <c r="F441" i="2"/>
  <c r="C463" i="2"/>
  <c r="C459" i="2"/>
  <c r="C455" i="2"/>
  <c r="C447" i="2"/>
  <c r="C443" i="2"/>
  <c r="C439" i="2"/>
  <c r="F506" i="2"/>
  <c r="F502" i="2"/>
  <c r="F498" i="2"/>
  <c r="F486" i="2"/>
  <c r="F482" i="2"/>
  <c r="C548" i="2"/>
  <c r="C544" i="2"/>
  <c r="C540" i="2"/>
  <c r="C528" i="2"/>
  <c r="C524" i="2"/>
  <c r="C520" i="2"/>
  <c r="C589" i="2"/>
  <c r="C585" i="2"/>
  <c r="C581" i="2"/>
  <c r="C573" i="2"/>
  <c r="C569" i="2"/>
  <c r="C565" i="2"/>
  <c r="C561" i="2"/>
  <c r="F588" i="2"/>
  <c r="F584" i="2"/>
  <c r="F580" i="2"/>
  <c r="F572" i="2"/>
  <c r="F568" i="2"/>
  <c r="F564" i="2"/>
  <c r="F560" i="2"/>
  <c r="C630" i="2"/>
  <c r="C626" i="2"/>
  <c r="C622" i="2"/>
  <c r="C614" i="2"/>
  <c r="C610" i="2"/>
  <c r="C606" i="2"/>
  <c r="F629" i="2"/>
  <c r="F625" i="2"/>
  <c r="F621" i="2"/>
  <c r="F613" i="2"/>
  <c r="F609" i="2"/>
  <c r="F605" i="2"/>
  <c r="F672" i="2"/>
  <c r="F668" i="2"/>
  <c r="F664" i="2"/>
  <c r="F652" i="2"/>
  <c r="F648" i="2"/>
  <c r="F644" i="2"/>
  <c r="C547" i="2"/>
  <c r="C543" i="2"/>
  <c r="C539" i="2"/>
  <c r="C531" i="2"/>
  <c r="C527" i="2"/>
  <c r="C523" i="2"/>
  <c r="C519" i="2"/>
  <c r="C588" i="2"/>
  <c r="C584" i="2"/>
  <c r="C580" i="2"/>
  <c r="C572" i="2"/>
  <c r="C568" i="2"/>
  <c r="C564" i="2"/>
  <c r="C560" i="2"/>
  <c r="F587" i="2"/>
  <c r="F583" i="2"/>
  <c r="F579" i="2"/>
  <c r="F571" i="2"/>
  <c r="F567" i="2"/>
  <c r="F563" i="2"/>
  <c r="F632" i="2"/>
  <c r="F628" i="2"/>
  <c r="F624" i="2"/>
  <c r="F612" i="2"/>
  <c r="F608" i="2"/>
  <c r="F604" i="2"/>
  <c r="C546" i="2"/>
  <c r="C542" i="2"/>
  <c r="C538" i="2"/>
  <c r="C530" i="2"/>
  <c r="C526" i="2"/>
  <c r="C522" i="2"/>
  <c r="C587" i="2"/>
  <c r="C583" i="2"/>
  <c r="C579" i="2"/>
  <c r="C571" i="2"/>
  <c r="C567" i="2"/>
  <c r="F590" i="2"/>
  <c r="F586" i="2"/>
  <c r="F582" i="2"/>
  <c r="F570" i="2"/>
  <c r="F566" i="2"/>
  <c r="F631" i="2"/>
  <c r="F627" i="2"/>
  <c r="F623" i="2"/>
  <c r="F615" i="2"/>
  <c r="F611" i="2"/>
  <c r="F607" i="2"/>
  <c r="F55" i="2"/>
  <c r="C55" i="2"/>
  <c r="F33" i="2"/>
  <c r="F48" i="2"/>
  <c r="F28" i="2"/>
  <c r="F47" i="2"/>
  <c r="F35" i="2"/>
  <c r="F27" i="2"/>
  <c r="F32" i="2"/>
  <c r="F54" i="2"/>
  <c r="F46" i="2"/>
  <c r="F34" i="2"/>
  <c r="F30" i="2"/>
  <c r="F26" i="2"/>
  <c r="F52" i="2"/>
  <c r="F36" i="2"/>
  <c r="F51" i="2"/>
  <c r="F31" i="2"/>
  <c r="F50" i="2"/>
  <c r="F38" i="2"/>
  <c r="F53" i="2"/>
  <c r="F49" i="2"/>
  <c r="F45" i="2"/>
  <c r="F37" i="2"/>
  <c r="F29" i="2"/>
  <c r="C53" i="2"/>
  <c r="C45" i="2"/>
  <c r="C29" i="2"/>
  <c r="C48" i="2"/>
  <c r="C28" i="2"/>
  <c r="C37" i="2"/>
  <c r="C25" i="2"/>
  <c r="C52" i="2"/>
  <c r="C36" i="2"/>
  <c r="C51" i="2"/>
  <c r="C47" i="2"/>
  <c r="C35" i="2"/>
  <c r="C31" i="2"/>
  <c r="C27" i="2"/>
  <c r="C49" i="2"/>
  <c r="C33" i="2"/>
  <c r="C32" i="2"/>
  <c r="C54" i="2"/>
  <c r="C50" i="2"/>
  <c r="C46" i="2"/>
  <c r="C38" i="2"/>
  <c r="C34" i="2"/>
  <c r="C30" i="2"/>
  <c r="C18" i="2"/>
  <c r="C13" i="2"/>
  <c r="C14" i="2"/>
  <c r="C4" i="2"/>
  <c r="F18" i="2"/>
  <c r="F13" i="2"/>
  <c r="F14" i="2"/>
  <c r="F4" i="2"/>
  <c r="C9" i="2"/>
  <c r="C19" i="2"/>
  <c r="C8" i="2"/>
  <c r="C6" i="2"/>
  <c r="F9" i="2"/>
  <c r="F8" i="2"/>
  <c r="F6" i="2"/>
  <c r="C10" i="2"/>
  <c r="C15" i="2"/>
  <c r="C7" i="2"/>
  <c r="C5" i="2"/>
  <c r="F10" i="2"/>
  <c r="F15" i="2"/>
  <c r="F7" i="2"/>
  <c r="F5" i="2"/>
  <c r="C17" i="2"/>
  <c r="C12" i="2"/>
  <c r="C16" i="2"/>
  <c r="F17" i="2"/>
  <c r="F12" i="2"/>
  <c r="F16" i="2"/>
  <c r="G948" i="2" l="1"/>
  <c r="G952" i="2"/>
  <c r="G949" i="2"/>
  <c r="G950" i="2"/>
  <c r="G951" i="2"/>
  <c r="E766" i="2"/>
  <c r="G934" i="2"/>
  <c r="G938" i="2"/>
  <c r="G942" i="2"/>
  <c r="G946" i="2"/>
  <c r="G954" i="2"/>
  <c r="G958" i="2"/>
  <c r="G962" i="2"/>
  <c r="G941" i="2"/>
  <c r="G953" i="2"/>
  <c r="G961" i="2"/>
  <c r="G935" i="2"/>
  <c r="G939" i="2"/>
  <c r="G943" i="2"/>
  <c r="G947" i="2"/>
  <c r="G955" i="2"/>
  <c r="G959" i="2"/>
  <c r="G963" i="2"/>
  <c r="G937" i="2"/>
  <c r="G936" i="2"/>
  <c r="G940" i="2"/>
  <c r="G944" i="2"/>
  <c r="G956" i="2"/>
  <c r="G960" i="2"/>
  <c r="G964" i="2"/>
  <c r="G945" i="2"/>
  <c r="G957" i="2"/>
  <c r="E765" i="2" l="1"/>
  <c r="E746" i="2"/>
  <c r="E768" i="2"/>
  <c r="E748" i="2"/>
  <c r="E760" i="2"/>
  <c r="E740" i="2"/>
  <c r="E751" i="2"/>
  <c r="E770" i="2"/>
  <c r="E804" i="2"/>
  <c r="E808" i="2"/>
  <c r="E805" i="2"/>
  <c r="E806" i="2"/>
  <c r="E807" i="2"/>
  <c r="E844" i="2"/>
  <c r="E854" i="2"/>
  <c r="E855" i="2"/>
  <c r="E856" i="2"/>
  <c r="E853" i="2"/>
  <c r="E857" i="2"/>
  <c r="E741" i="2"/>
  <c r="E756" i="2"/>
  <c r="E757" i="2"/>
  <c r="E754" i="2"/>
  <c r="E758" i="2"/>
  <c r="E755" i="2"/>
  <c r="E759" i="2"/>
  <c r="E753" i="2"/>
  <c r="E750" i="2"/>
  <c r="E764" i="2"/>
  <c r="E767" i="2"/>
  <c r="E747" i="2"/>
  <c r="E762" i="2"/>
  <c r="E742" i="2"/>
  <c r="E749" i="2"/>
  <c r="E752" i="2"/>
  <c r="E744" i="2"/>
  <c r="E763" i="2"/>
  <c r="E743" i="2"/>
  <c r="E769" i="2"/>
  <c r="E745" i="2"/>
  <c r="E761" i="2"/>
  <c r="E846" i="2"/>
  <c r="E842" i="2"/>
  <c r="E865" i="2"/>
  <c r="E841" i="2"/>
  <c r="E840" i="2"/>
  <c r="E863" i="2"/>
  <c r="E859" i="2"/>
  <c r="E861" i="2"/>
  <c r="E868" i="2"/>
  <c r="E858" i="2"/>
  <c r="E862" i="2"/>
  <c r="E847" i="2"/>
  <c r="E860" i="2"/>
  <c r="E866" i="2"/>
  <c r="E850" i="2"/>
  <c r="E839" i="2"/>
  <c r="E845" i="2"/>
  <c r="E852" i="2"/>
  <c r="E848" i="2"/>
  <c r="E851" i="2"/>
  <c r="E843" i="2"/>
  <c r="E867" i="2"/>
  <c r="E869" i="2"/>
  <c r="E849" i="2"/>
  <c r="E864" i="2"/>
  <c r="E888" i="2"/>
  <c r="E892" i="2"/>
  <c r="E896" i="2"/>
  <c r="E900" i="2"/>
  <c r="E908" i="2"/>
  <c r="E912" i="2"/>
  <c r="E916" i="2"/>
  <c r="E889" i="2"/>
  <c r="E893" i="2"/>
  <c r="E897" i="2"/>
  <c r="E909" i="2"/>
  <c r="E913" i="2"/>
  <c r="E917" i="2"/>
  <c r="E894" i="2"/>
  <c r="E906" i="2"/>
  <c r="E914" i="2"/>
  <c r="E890" i="2"/>
  <c r="E898" i="2"/>
  <c r="E887" i="2"/>
  <c r="E895" i="2"/>
  <c r="E907" i="2"/>
  <c r="E915" i="2"/>
  <c r="E910" i="2"/>
  <c r="E899" i="2"/>
  <c r="E891" i="2"/>
  <c r="E911" i="2"/>
  <c r="E791" i="2"/>
  <c r="E795" i="2"/>
  <c r="E799" i="2"/>
  <c r="E803" i="2"/>
  <c r="E811" i="2"/>
  <c r="E815" i="2"/>
  <c r="E819" i="2"/>
  <c r="E792" i="2"/>
  <c r="E796" i="2"/>
  <c r="E800" i="2"/>
  <c r="E812" i="2"/>
  <c r="E816" i="2"/>
  <c r="E820" i="2"/>
  <c r="E793" i="2"/>
  <c r="E797" i="2"/>
  <c r="E801" i="2"/>
  <c r="E809" i="2"/>
  <c r="E813" i="2"/>
  <c r="E817" i="2"/>
  <c r="E794" i="2"/>
  <c r="E814" i="2"/>
  <c r="E798" i="2"/>
  <c r="E818" i="2"/>
  <c r="E802" i="2"/>
  <c r="E790" i="2"/>
  <c r="E810" i="2"/>
  <c r="G757" i="2" l="1"/>
  <c r="G761" i="2"/>
  <c r="G754" i="2"/>
  <c r="G758" i="2"/>
  <c r="G762" i="2"/>
  <c r="G755" i="2"/>
  <c r="G759" i="2"/>
  <c r="G756" i="2"/>
  <c r="G760" i="2"/>
  <c r="G854" i="2"/>
  <c r="G855" i="2"/>
  <c r="G856" i="2"/>
  <c r="G853" i="2"/>
  <c r="G839" i="2"/>
  <c r="G843" i="2"/>
  <c r="G847" i="2"/>
  <c r="G851" i="2"/>
  <c r="G859" i="2"/>
  <c r="G863" i="2"/>
  <c r="G867" i="2"/>
  <c r="G840" i="2"/>
  <c r="G844" i="2"/>
  <c r="G848" i="2"/>
  <c r="G852" i="2"/>
  <c r="G860" i="2"/>
  <c r="G864" i="2"/>
  <c r="G868" i="2"/>
  <c r="G842" i="2"/>
  <c r="G850" i="2"/>
  <c r="G862" i="2"/>
  <c r="G866" i="2"/>
  <c r="G845" i="2"/>
  <c r="G857" i="2"/>
  <c r="G865" i="2"/>
  <c r="G846" i="2"/>
  <c r="G858" i="2"/>
  <c r="G841" i="2"/>
  <c r="G849" i="2"/>
  <c r="G861" i="2"/>
  <c r="G869" i="2"/>
  <c r="G740" i="2"/>
  <c r="G744" i="2"/>
  <c r="G748" i="2"/>
  <c r="G752" i="2"/>
  <c r="G764" i="2"/>
  <c r="G768" i="2"/>
  <c r="G741" i="2"/>
  <c r="G745" i="2"/>
  <c r="G749" i="2"/>
  <c r="G753" i="2"/>
  <c r="G765" i="2"/>
  <c r="G769" i="2"/>
  <c r="G742" i="2"/>
  <c r="G746" i="2"/>
  <c r="G750" i="2"/>
  <c r="G766" i="2"/>
  <c r="G770" i="2"/>
  <c r="G751" i="2"/>
  <c r="G743" i="2"/>
  <c r="G763" i="2"/>
  <c r="G747" i="2"/>
  <c r="G767" i="2"/>
  <c r="G807" i="2" l="1"/>
  <c r="G804" i="2"/>
  <c r="G808" i="2"/>
  <c r="G805" i="2"/>
  <c r="G809" i="2"/>
  <c r="G806" i="2"/>
  <c r="G810" i="2"/>
  <c r="G901" i="2"/>
  <c r="G902" i="2"/>
  <c r="G903" i="2"/>
  <c r="G904" i="2"/>
  <c r="G887" i="2"/>
  <c r="G891" i="2"/>
  <c r="G895" i="2"/>
  <c r="G899" i="2"/>
  <c r="G907" i="2"/>
  <c r="G911" i="2"/>
  <c r="G915" i="2"/>
  <c r="G888" i="2"/>
  <c r="G892" i="2"/>
  <c r="G896" i="2"/>
  <c r="G900" i="2"/>
  <c r="G908" i="2"/>
  <c r="G912" i="2"/>
  <c r="G916" i="2"/>
  <c r="G889" i="2"/>
  <c r="G897" i="2"/>
  <c r="G909" i="2"/>
  <c r="G917" i="2"/>
  <c r="G893" i="2"/>
  <c r="G905" i="2"/>
  <c r="G913" i="2"/>
  <c r="G890" i="2"/>
  <c r="G898" i="2"/>
  <c r="G910" i="2"/>
  <c r="G894" i="2"/>
  <c r="G906" i="2"/>
  <c r="G914" i="2"/>
  <c r="G790" i="2"/>
  <c r="G794" i="2"/>
  <c r="G798" i="2"/>
  <c r="G802" i="2"/>
  <c r="G814" i="2"/>
  <c r="G818" i="2"/>
  <c r="G791" i="2"/>
  <c r="G795" i="2"/>
  <c r="G799" i="2"/>
  <c r="G803" i="2"/>
  <c r="G811" i="2"/>
  <c r="G815" i="2"/>
  <c r="G819" i="2"/>
  <c r="G792" i="2"/>
  <c r="G796" i="2"/>
  <c r="G800" i="2"/>
  <c r="G812" i="2"/>
  <c r="G816" i="2"/>
  <c r="G820" i="2"/>
  <c r="G793" i="2"/>
  <c r="G813" i="2"/>
  <c r="G797" i="2"/>
  <c r="G817" i="2"/>
  <c r="G801" i="2"/>
  <c r="B55" i="2"/>
  <c r="B54" i="2"/>
  <c r="B53" i="2"/>
  <c r="B52" i="2"/>
  <c r="B51" i="2"/>
  <c r="B50" i="2"/>
  <c r="B49" i="2"/>
  <c r="B48" i="2"/>
  <c r="B47" i="2"/>
  <c r="B46" i="2"/>
  <c r="B45" i="2"/>
  <c r="B44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I839" i="2" l="1"/>
  <c r="I843" i="2"/>
  <c r="I847" i="2"/>
  <c r="I851" i="2"/>
  <c r="I855" i="2"/>
  <c r="I859" i="2"/>
  <c r="I863" i="2"/>
  <c r="I867" i="2"/>
  <c r="I856" i="2"/>
  <c r="I864" i="2"/>
  <c r="I849" i="2"/>
  <c r="I861" i="2"/>
  <c r="I842" i="2"/>
  <c r="I854" i="2"/>
  <c r="I866" i="2"/>
  <c r="I840" i="2"/>
  <c r="I844" i="2"/>
  <c r="I848" i="2"/>
  <c r="I852" i="2"/>
  <c r="I860" i="2"/>
  <c r="I868" i="2"/>
  <c r="I853" i="2"/>
  <c r="I865" i="2"/>
  <c r="I846" i="2"/>
  <c r="I858" i="2"/>
  <c r="I841" i="2"/>
  <c r="I845" i="2"/>
  <c r="I857" i="2"/>
  <c r="I869" i="2"/>
  <c r="I850" i="2"/>
  <c r="I862" i="2"/>
  <c r="I756" i="2"/>
  <c r="I760" i="2"/>
  <c r="I757" i="2"/>
  <c r="I754" i="2"/>
  <c r="I758" i="2"/>
  <c r="I755" i="2"/>
  <c r="I759" i="2"/>
  <c r="I743" i="2"/>
  <c r="I747" i="2"/>
  <c r="I751" i="2"/>
  <c r="I763" i="2"/>
  <c r="I767" i="2"/>
  <c r="I740" i="2"/>
  <c r="I744" i="2"/>
  <c r="I748" i="2"/>
  <c r="I752" i="2"/>
  <c r="I764" i="2"/>
  <c r="I768" i="2"/>
  <c r="I741" i="2"/>
  <c r="I745" i="2"/>
  <c r="I749" i="2"/>
  <c r="I753" i="2"/>
  <c r="I761" i="2"/>
  <c r="I765" i="2"/>
  <c r="I769" i="2"/>
  <c r="I746" i="2"/>
  <c r="I766" i="2"/>
  <c r="I750" i="2"/>
  <c r="I770" i="2"/>
  <c r="I762" i="2"/>
  <c r="I742" i="2"/>
  <c r="I805" i="2" l="1"/>
  <c r="I809" i="2"/>
  <c r="I813" i="2"/>
  <c r="I806" i="2"/>
  <c r="I810" i="2"/>
  <c r="I807" i="2"/>
  <c r="I811" i="2"/>
  <c r="I804" i="2"/>
  <c r="I808" i="2"/>
  <c r="I812" i="2"/>
  <c r="I793" i="2"/>
  <c r="I797" i="2"/>
  <c r="I801" i="2"/>
  <c r="I817" i="2"/>
  <c r="I790" i="2"/>
  <c r="I794" i="2"/>
  <c r="I798" i="2"/>
  <c r="I802" i="2"/>
  <c r="I814" i="2"/>
  <c r="I818" i="2"/>
  <c r="I791" i="2"/>
  <c r="I795" i="2"/>
  <c r="I799" i="2"/>
  <c r="I803" i="2"/>
  <c r="I815" i="2"/>
  <c r="I819" i="2"/>
  <c r="I800" i="2"/>
  <c r="I820" i="2"/>
  <c r="I792" i="2"/>
  <c r="I796" i="2"/>
  <c r="I816" i="2"/>
</calcChain>
</file>

<file path=xl/sharedStrings.xml><?xml version="1.0" encoding="utf-8"?>
<sst xmlns="http://schemas.openxmlformats.org/spreadsheetml/2006/main" count="2325" uniqueCount="178">
  <si>
    <t>Grūti pateikt</t>
  </si>
  <si>
    <t>Vairākatbilžu jautājums (% summa &gt; 100)</t>
  </si>
  <si>
    <t>.</t>
  </si>
  <si>
    <t>VISI RESPONDENTI</t>
  </si>
  <si>
    <t>, n=</t>
  </si>
  <si>
    <t>DARBINIEKU SKAITS UZŅĒMUMĀ</t>
  </si>
  <si>
    <t>NOZARE</t>
  </si>
  <si>
    <t>Jā</t>
  </si>
  <si>
    <t>Nē</t>
  </si>
  <si>
    <t xml:space="preserve">M1. Vai Jūsu uzņēmums (pats vai kā ārpakalpojumu) izmanto šādas digitālās tehnoloģijas un iespējas? </t>
  </si>
  <si>
    <t>E-pastu</t>
  </si>
  <si>
    <t>Latvijas oficiālo elektronisko adresi jeb e-adresi vienotai saziņai ar valsts un pašvaldību iestādēm</t>
  </si>
  <si>
    <t>Valsts ieņēmuma dienesta Elektroniskās deklarēšanās sistēmu (EDS)</t>
  </si>
  <si>
    <t>E-pakalpojumus portālā Latvija.lv</t>
  </si>
  <si>
    <t>Izsūta klientiem elektroniskus automatizēti apstrādājamus rēķinus (piemēram EDI vai XML formātos)</t>
  </si>
  <si>
    <t>Izsūta klientiem elektroniskus rēķinus, kuri nav automātiski apstrādājami (piemēram, kā PDF vai JPG failus)</t>
  </si>
  <si>
    <t>Elektroniski veic preču vai pakalpojumu pasūtījumus caur tīmekļa vietnēm (mājaslapām) vai mobilajām lietotnēm (t.sk. iepērkas interneta veikalos)</t>
  </si>
  <si>
    <t>Automātiski saņem pasūtījumus caur e-komercijas sistēmām (piemēram, interneta veikala vai tamlīdzīgas sistēmas)</t>
  </si>
  <si>
    <t>Datu glabāšanu mākonī (piemēram, Google Drive, Dropbox, utml.)</t>
  </si>
  <si>
    <t>Industriālos vai servisa robotus</t>
  </si>
  <si>
    <t>Analizē t.s. lielos datus (big data)</t>
  </si>
  <si>
    <t>Uzņēmumam ir mājaslapa vai konts sociālajos tīklos</t>
  </si>
  <si>
    <t>Ražošana</t>
  </si>
  <si>
    <t>Tirdzniecība</t>
  </si>
  <si>
    <t>Būvniecība</t>
  </si>
  <si>
    <t>Pakalpojumi</t>
  </si>
  <si>
    <t>KAPITĀLA IZCELSME</t>
  </si>
  <si>
    <t>1 - 9 darbinieki (mikrouzņēmumi)</t>
  </si>
  <si>
    <t>10 - 49 darbinieki (mazie uzņēmumi)</t>
  </si>
  <si>
    <t>50 - 249 darbinieki (vidējie uzņēmumi)</t>
  </si>
  <si>
    <t>Vietējais kapitāls</t>
  </si>
  <si>
    <t>Vietējais un ārvalstu kapitāls</t>
  </si>
  <si>
    <t>Ārvalstu kapitāls</t>
  </si>
  <si>
    <t>REĢIONS</t>
  </si>
  <si>
    <t>Rīga</t>
  </si>
  <si>
    <t>Pierīga</t>
  </si>
  <si>
    <t>Vidzeme</t>
  </si>
  <si>
    <t>Kurzeme</t>
  </si>
  <si>
    <t>Zemgale</t>
  </si>
  <si>
    <t>Latgale</t>
  </si>
  <si>
    <t>UZŅĒMUMA ATRAŠANĀS VIETA</t>
  </si>
  <si>
    <t>Ārpus Rīgas</t>
  </si>
  <si>
    <t>EKSPORTA STATUSS</t>
  </si>
  <si>
    <t>Eksportē</t>
  </si>
  <si>
    <t>Neeksportē</t>
  </si>
  <si>
    <t>Bāze: respondenti attiecīgajās grupās (skat. "n=" grafikā)</t>
  </si>
  <si>
    <t>M2. Kāpēc Jūsu uzņēmums saviem klientiem nesūta rēķinus elektroniski?</t>
  </si>
  <si>
    <t>Nav nepieciešamība - visi ienākumi nāk tikai caur kasi</t>
  </si>
  <si>
    <t>Tas būtu pārāk sarežģīti</t>
  </si>
  <si>
    <t>Tas būtu pārāk dārgi</t>
  </si>
  <si>
    <t>Tas nav droši</t>
  </si>
  <si>
    <t>Cits iemesls</t>
  </si>
  <si>
    <t>M3. Kāpēc Jūsu uzņēmums nav ieviesis sistēmu, lai automātiski saņemtu pasūtījumus (piemēram, interneta veikalu vai tamlīdzīgu sistēmu)?</t>
  </si>
  <si>
    <t>Uzņēmuma darbības specifika ir tāda, ka tas nav noderīgi</t>
  </si>
  <si>
    <t>Šādas sistēmas nav drošas</t>
  </si>
  <si>
    <t>M4. Kāpēc Jūsu uzņēmums neglabā datus mākoņos?</t>
  </si>
  <si>
    <t>Nav tāda nepieciešamība, tas nešķiet noderīgi</t>
  </si>
  <si>
    <t>Nav skaidrs, kas tas ir un kā tas var noderēt</t>
  </si>
  <si>
    <t>M5. Kāpēc Jūsu uzņēmumam nav interneta mājaslapas vai konta sociālajos tīklos?</t>
  </si>
  <si>
    <t>Mājas lapas vai sociālo tīklu konta izveide un uzturēšana šķiet sarežģīta</t>
  </si>
  <si>
    <t>Mājas lapas vai un sociālo tīklu konta izveide un uzturēšana šķiet dārga</t>
  </si>
  <si>
    <t>Citi iemesli</t>
  </si>
  <si>
    <t>Tas ir/ šķiet sarežģīti</t>
  </si>
  <si>
    <t>Šāda veida digitālie rīki nešķiet droši (piemēram, ļaundari tos var uzlauzt, falsificēt)</t>
  </si>
  <si>
    <t>N1. Vai Covid-19 pandēmijas ietekmē Jūsu uzņēmums jau ir ieviesis jaunus digitālos risinājumus vai palielinājis jau esošo digitālo risinājumu izmantošanu savā uzņēmējdarbībā?</t>
  </si>
  <si>
    <t>Jā, ir ieviesis jaunus digitālos risinājumus</t>
  </si>
  <si>
    <t>Jā, ir palielinājis jau esošo digitālo risinājumu izmantošanu</t>
  </si>
  <si>
    <t>N2. Vai Covid-19 pandēmijas ietekmē Jūsu uzņēmums plāno ieviest kādus jaunus digitālos risinājumus savā uzņēmējdarbībā?</t>
  </si>
  <si>
    <t>N3. Kā Jūs kopumā novērtētu Jūsu darbinieku zināšanas un prasmes dažādu digitālo tehnoloģiju izmantošanā?</t>
  </si>
  <si>
    <t>Vai kopumā ņemot Jūs tās vērtētu kā…</t>
  </si>
  <si>
    <t>Teicamas</t>
  </si>
  <si>
    <t>Labas</t>
  </si>
  <si>
    <t>Viduvējas</t>
  </si>
  <si>
    <t>Vājas</t>
  </si>
  <si>
    <t>Ļoti vājas</t>
  </si>
  <si>
    <t>VAI COVID-19 IETEKMĒ UZŅĒMUMS IEVIESIS JAUNUS DIGITĀLOS RISINĀJUMUS</t>
  </si>
  <si>
    <t>N4. Kopumā ņemot cik lielus ieguvumus Jūs redzat savam uzņēmumam no dažādu IT un digitālo tehnoloģiju izmantošanas?</t>
  </si>
  <si>
    <t>Ir ļoti lieli ieguvumi</t>
  </si>
  <si>
    <t>Ir nelieli ieguvumi</t>
  </si>
  <si>
    <t>Nav ieguvumu</t>
  </si>
  <si>
    <t>N5. Vai Jūsu uzņēmums ir izmantojis kādu no valsts piedāvātajām atbalsta programmām digitālo risinājumu ieviešanai uzņēmumā vai darbinieku apmācībai IT tehnoloģiju izmantošanā?</t>
  </si>
  <si>
    <t>Nav nepieciešamības, labi iztiek tāpat</t>
  </si>
  <si>
    <t>Nē, bet plāno</t>
  </si>
  <si>
    <t>N6. Kāpēc Jūsu uzņēmums nav izmantojis valsts atbalsta dotās iespējas digitālo risinājumu ieviešanai uzņēmumā un darbinieku apmācībai IT tehnoloģiju izmantošanā?</t>
  </si>
  <si>
    <t>Nav tādas nepieciešamības, tas nešķiet noderīgi</t>
  </si>
  <si>
    <t>Nav informācijas par šīm programmām</t>
  </si>
  <si>
    <t>Tur ir pārāk liels līdzfinansējums</t>
  </si>
  <si>
    <t>Tur ir liela birokrātija</t>
  </si>
  <si>
    <t>Skaits</t>
  </si>
  <si>
    <t>Uzņēmums savā uzņēmējdarbībā izmanto mākslīgo intelektu</t>
  </si>
  <si>
    <t>Uzņēmums pēdējā gada laikā ir maksājis par reklāmu internetā, ieskaitot sociālos tīklus</t>
  </si>
  <si>
    <t>M6. Kāpēc Jūsu uzņēmuma amatpersonas pēdējā gada laika nav parakstījušas dokumentus ar e-parakstu?</t>
  </si>
  <si>
    <t>Zems</t>
  </si>
  <si>
    <t>Vidējs</t>
  </si>
  <si>
    <t>Augsts</t>
  </si>
  <si>
    <t>UZŅĒMUMA APGROZĪJUMS</t>
  </si>
  <si>
    <t/>
  </si>
  <si>
    <t>RESPONDENTU SOCIĀLDEMOGRĀFISKAIS PROFILS</t>
  </si>
  <si>
    <t>Kol %</t>
  </si>
  <si>
    <t>KOPĀ</t>
  </si>
  <si>
    <t>IEŅEMAMAIS AMATS UZŅĒMUMĀ</t>
  </si>
  <si>
    <t>Valdes loceklis/ -e</t>
  </si>
  <si>
    <t>Valdes priekšsēdētājs/ -a</t>
  </si>
  <si>
    <t>Direktors/ -e</t>
  </si>
  <si>
    <t>Īpašnieks/ - e</t>
  </si>
  <si>
    <t>Zems (49999 EUR un mazāk)</t>
  </si>
  <si>
    <t>Vidējs (50000–254999 EUR)</t>
  </si>
  <si>
    <t>Augsts (255000 EUR un vairāk)</t>
  </si>
  <si>
    <t xml:space="preserve"> Rīga</t>
  </si>
  <si>
    <t xml:space="preserve"> Pierīga</t>
  </si>
  <si>
    <t xml:space="preserve"> Vidzeme</t>
  </si>
  <si>
    <t xml:space="preserve"> Kurzeme</t>
  </si>
  <si>
    <t xml:space="preserve"> Zemgale</t>
  </si>
  <si>
    <t xml:space="preserve"> Latgale</t>
  </si>
  <si>
    <t>Bāze: visi respondenti
Šeit un turpmāk failā — procenti svērti, skaits nesvērts</t>
  </si>
  <si>
    <t>Minēšanas biežums</t>
  </si>
  <si>
    <t>*Atbilžu varianta "Cits" atšifrējums</t>
  </si>
  <si>
    <t>Cits*</t>
  </si>
  <si>
    <t>Bāze: visi respondenti, n=715</t>
  </si>
  <si>
    <t>M1.1. E-pastu</t>
  </si>
  <si>
    <t>M1.2. Latvijas oficiālo elektronisko adresi jeb e-adresi vienotai saziņai ar valsts un pašvaldību iestādēm</t>
  </si>
  <si>
    <t>M1.3. Valsts ieņēmuma dienesta Elektroniskās deklarēšanās sistēmu (EDS)</t>
  </si>
  <si>
    <t>M1.4. E-pakalpojumus portālā Latvija.lv</t>
  </si>
  <si>
    <t>M1.6. Izsūta klientiem elektroniskus automatizēti apstrādājamus rēķinus (piemēram EDI vai XML formātos)</t>
  </si>
  <si>
    <t>M1.7. Izsūta klientiem elektroniskus rēķinus, kuri nav automātiski apstrādājami (piemēram, kā PDF vai JPG failus)</t>
  </si>
  <si>
    <t>M1.8. Elektroniski veic preču vai pakalpojumu pasūtījumus caur tīmekļa vietnēm (mājaslapām) vai mobilajām lietotnēm (t.sk. iepērkas interneta veikalos)</t>
  </si>
  <si>
    <t>M1.9. Automātiski saņem pasūtījumus caur e-komercijas sistēmām (piemēram, interneta veikala vai tamlīdzīgas sistēmas)</t>
  </si>
  <si>
    <t>M1.10. Datu glabāšanu mākonī (piemēram, Google Drive, Dropbox, utml.)</t>
  </si>
  <si>
    <t>M1.11. Citus mākoņpakalpojumus” (piemēram, mākonī atrodas kādas Jūsu izmantotas datorprogrammas, piemēram, e-pasts, teksta redaktors, grāmatvedības programma, u.tml.)</t>
  </si>
  <si>
    <t>M1.12. Industriālos vai servisa robotus</t>
  </si>
  <si>
    <t>M1.13. Analizē t.s. lielos datus (big data)</t>
  </si>
  <si>
    <t>M1.14. Uzņēmums savā uzņēmējdarbībā izmanto mākslīgo intelektu</t>
  </si>
  <si>
    <t>M1.15. Uzņēmumam ir mājaslapa vai konts sociālajos tīklos</t>
  </si>
  <si>
    <t>M1.16. Uzņēmuma amatpersonas pēdējā gada laika ir parakstījušas dokumentus ar drošu elektronisko parakstu (eID kartē ietverto vai mobilo lietotni eParaksts mobile)</t>
  </si>
  <si>
    <t>Vietējais kapitāls un ārvalstu kapitāls</t>
  </si>
  <si>
    <t>Vecākais eksperts</t>
  </si>
  <si>
    <t>Vadītājs</t>
  </si>
  <si>
    <t>Uzņēmuma vadītājs</t>
  </si>
  <si>
    <t>Tehniskais direktors</t>
  </si>
  <si>
    <t>Prokūrists/ -e</t>
  </si>
  <si>
    <t>Projektu vadītājs</t>
  </si>
  <si>
    <t>Padomes loceklis</t>
  </si>
  <si>
    <t>Menedžeris</t>
  </si>
  <si>
    <t>Mārketinga vadītājs</t>
  </si>
  <si>
    <t>Mārketinga direktors, līdzīpašnieks</t>
  </si>
  <si>
    <t>Komercdirektors</t>
  </si>
  <si>
    <t>Izpildirektors</t>
  </si>
  <si>
    <t>Īpašniece un valdes locekle</t>
  </si>
  <si>
    <t>Ierēdnis</t>
  </si>
  <si>
    <t>Galvenā grāmatvede</t>
  </si>
  <si>
    <t>Finanšu ekonomists-analītiķis</t>
  </si>
  <si>
    <t>Finanšu direktors/ -e</t>
  </si>
  <si>
    <t>Finanšu nodaļas vadītājs</t>
  </si>
  <si>
    <t>Direktora vietnieks/ -e</t>
  </si>
  <si>
    <t>Departamenta nodaļas direktore</t>
  </si>
  <si>
    <t>Īpašnieka pilnvarota persona</t>
  </si>
  <si>
    <t>Pārdošanas un mārketinga vadītāja</t>
  </si>
  <si>
    <t>*Uzņēmuma amatpersonas pēdējā gada laika ir parakstījušas dokumentus ar drošu elektronisko parakstu (eID kartē ietverto vai mobilo lietotni eParaksts mobile)</t>
  </si>
  <si>
    <t>**Citus mākoņpakalpojumus (piemēram, mākonī atrodas kādas Jūsu izmantotas datorprogrammas, piemēram, e-pasts, teksta redaktors, grāmatvedības programma, u.tml.)</t>
  </si>
  <si>
    <t>Citus mākoņpakalpojumus**</t>
  </si>
  <si>
    <t>Uzņēmuma amatpersonas pēdējā gada laika ir parakstījušas dokumentus ar drošu elektronisko parakstu*</t>
  </si>
  <si>
    <t>Grafikā atspoguļotas atbildes, kas pārsniegušas 5% minēšanas biežumu</t>
  </si>
  <si>
    <t>Grafikā atspoguļotas atbildes, kas pārsniegušas 10% minēšanas biežumu</t>
  </si>
  <si>
    <t>Bāze: respondenti, kuri nesūta klientiem elektroniskus rēķinus, n=137</t>
  </si>
  <si>
    <t>Bāze: respondenti, kuri nesūta klientiem elektroniskus rēķinus, attiecīgajās grupās (skat. "n=" grafikā)</t>
  </si>
  <si>
    <t>Bāze: respondenti, kuri nesaņem automatizētus pasūtījumus, n= 389</t>
  </si>
  <si>
    <t>Bāze: respondenti, kuri nesaņem automatizētus pasūtījumus, attiecīgajās grupās (skat. "n=" grafikā)</t>
  </si>
  <si>
    <t>Bāze: respondenti, kuri neglabā datus mākonī, n= 355</t>
  </si>
  <si>
    <t>Bāze: respondenti, kuri neglabā datus mākonī, attiecīgajās grupās (skat. "n=" grafikā)</t>
  </si>
  <si>
    <t>Bāze: respondenti, kuriem nav mājaslapas un konta sociālajos tīklos, n=250</t>
  </si>
  <si>
    <t>Bāze: respondenti, kuriem nav mājaslapas un konta sociālajos tīklos, attiecīgajās grupās (skat. "n=" grafikā)</t>
  </si>
  <si>
    <t>Bāze: respondenti, kuru uzņēmuma amatpersonas pēdējā gada laikā nav parakstījušas dokumentus ar elektronisko parakstu, n=216</t>
  </si>
  <si>
    <t>Bāze: respondenti, kuru uzņēmuma amatpersonas pēdējā gada laikā nav parakstījušas dokumentus ar elektronisko parakstu, attiecīgajās grupās (skat. "n=" grafikā)</t>
  </si>
  <si>
    <t>Bāze: respondenti, kuri nav izmantojuši kādu no valsts piedāvātajām atbalsta programmām digitālo risinājumu ieviešanai uzņēmumā vai darbinieku apmācībai IT tehnoloģiju izmantošanā, n=636</t>
  </si>
  <si>
    <t>Bāze: respondenti, kuri nav izmantojuši kādu no valsts piedāvātajām atbalsta programmām digitālo risinājumu ieviešanai uzņēmumā vai darbinieku apmācībai IT tehnoloģiju izmantošanā, attiecīgajās grupās (skat. "n=" grafikā)</t>
  </si>
  <si>
    <t>Vid. vērtība*</t>
  </si>
  <si>
    <t>*Vid. vērtība — vidējais vērtējums skalā no 1 (ļoti vājas) līdz 5 (teicamas)</t>
  </si>
  <si>
    <t>M1.5. Uzņēmums pēdējā gada laikā ir maksājis par reklāmu internetā, ieskaitot sociālos tīklus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</si>
</sst>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0"/>
    <numFmt numFmtId="166" formatCode="###0.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  <charset val="186"/>
    </font>
    <font>
      <sz val="9"/>
      <color rgb="FFFF0000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i/>
      <sz val="11"/>
      <color rgb="FFFF339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indexed="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/>
    <xf numFmtId="1" fontId="1" fillId="0" borderId="0"/>
    <xf numFmtId="164" fontId="1" fillId="0" borderId="0"/>
    <xf numFmtId="2" fontId="1" fillId="0" borderId="0"/>
    <xf numFmtId="1" fontId="1" fillId="0" borderId="0"/>
    <xf numFmtId="164" fontId="1" fillId="0" borderId="0"/>
    <xf numFmtId="2" fontId="1" fillId="0" borderId="0"/>
    <xf numFmtId="164" fontId="1" fillId="4" borderId="0"/>
    <xf numFmtId="164" fontId="1" fillId="4" borderId="0"/>
    <xf numFmtId="0" fontId="1" fillId="0" borderId="0"/>
    <xf numFmtId="0" fontId="16" fillId="0" borderId="0"/>
    <xf numFmtId="0" fontId="16" fillId="0" borderId="0"/>
    <xf numFmtId="0" fontId="6" fillId="0" borderId="0"/>
  </cellStyleXfs>
  <cellXfs count="109">
    <xf numFmtId="0" fontId="0" fillId="0" borderId="0" xfId="0"/>
    <xf numFmtId="0" fontId="2" fillId="0" borderId="0" xfId="0" applyFont="1" applyFill="1"/>
    <xf numFmtId="0" fontId="4" fillId="2" borderId="0" xfId="0" applyFont="1" applyFill="1"/>
    <xf numFmtId="1" fontId="4" fillId="3" borderId="0" xfId="0" applyNumberFormat="1" applyFont="1" applyFill="1"/>
    <xf numFmtId="0" fontId="4" fillId="3" borderId="0" xfId="0" applyFont="1" applyFill="1"/>
    <xf numFmtId="1" fontId="4" fillId="2" borderId="0" xfId="0" applyNumberFormat="1" applyFont="1" applyFill="1"/>
    <xf numFmtId="0" fontId="4" fillId="2" borderId="0" xfId="0" applyFont="1" applyFill="1" applyBorder="1"/>
    <xf numFmtId="1" fontId="4" fillId="2" borderId="0" xfId="0" applyNumberFormat="1" applyFont="1" applyFill="1" applyBorder="1"/>
    <xf numFmtId="0" fontId="3" fillId="2" borderId="0" xfId="0" applyFont="1" applyFill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4" fillId="3" borderId="0" xfId="0" applyFont="1" applyFill="1" applyBorder="1"/>
    <xf numFmtId="166" fontId="4" fillId="2" borderId="0" xfId="2" applyNumberFormat="1" applyFont="1" applyFill="1" applyBorder="1" applyAlignment="1">
      <alignment horizontal="right" vertical="top"/>
    </xf>
    <xf numFmtId="1" fontId="4" fillId="2" borderId="0" xfId="3" applyNumberFormat="1" applyFont="1" applyFill="1" applyBorder="1" applyAlignment="1">
      <alignment horizontal="right" vertical="top"/>
    </xf>
    <xf numFmtId="1" fontId="8" fillId="2" borderId="0" xfId="0" applyNumberFormat="1" applyFont="1" applyFill="1"/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1" fontId="7" fillId="2" borderId="0" xfId="1" applyNumberFormat="1" applyFont="1" applyFill="1" applyBorder="1" applyAlignment="1">
      <alignment horizontal="right" vertical="top"/>
    </xf>
    <xf numFmtId="1" fontId="8" fillId="2" borderId="0" xfId="0" applyNumberFormat="1" applyFont="1" applyFill="1" applyBorder="1"/>
    <xf numFmtId="165" fontId="9" fillId="2" borderId="0" xfId="5" applyNumberFormat="1" applyFont="1" applyFill="1" applyBorder="1" applyAlignment="1">
      <alignment horizontal="left" vertical="top" wrapText="1"/>
    </xf>
    <xf numFmtId="1" fontId="7" fillId="2" borderId="0" xfId="4" applyNumberFormat="1" applyFont="1" applyFill="1" applyBorder="1" applyAlignment="1">
      <alignment horizontal="right" vertical="top"/>
    </xf>
    <xf numFmtId="1" fontId="7" fillId="2" borderId="0" xfId="4" applyNumberFormat="1" applyFont="1" applyFill="1" applyBorder="1" applyAlignment="1">
      <alignment horizontal="left" vertical="top" wrapText="1"/>
    </xf>
    <xf numFmtId="165" fontId="9" fillId="2" borderId="0" xfId="5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/>
    <xf numFmtId="0" fontId="13" fillId="0" borderId="0" xfId="0" applyFont="1" applyAlignment="1">
      <alignment vertical="center"/>
    </xf>
    <xf numFmtId="1" fontId="11" fillId="2" borderId="0" xfId="0" applyNumberFormat="1" applyFont="1" applyFill="1" applyBorder="1"/>
    <xf numFmtId="0" fontId="8" fillId="2" borderId="0" xfId="0" applyFont="1" applyFill="1" applyBorder="1"/>
    <xf numFmtId="1" fontId="8" fillId="2" borderId="0" xfId="4" applyNumberFormat="1" applyFont="1" applyFill="1" applyBorder="1" applyAlignment="1">
      <alignment horizontal="right" vertical="top"/>
    </xf>
    <xf numFmtId="0" fontId="14" fillId="0" borderId="0" xfId="0" applyFont="1"/>
    <xf numFmtId="0" fontId="0" fillId="0" borderId="0" xfId="0"/>
    <xf numFmtId="164" fontId="0" fillId="0" borderId="0" xfId="0" applyNumberFormat="1"/>
    <xf numFmtId="0" fontId="11" fillId="2" borderId="0" xfId="0" applyFont="1" applyFill="1"/>
    <xf numFmtId="1" fontId="11" fillId="2" borderId="1" xfId="0" applyNumberFormat="1" applyFont="1" applyFill="1" applyBorder="1"/>
    <xf numFmtId="1" fontId="11" fillId="2" borderId="0" xfId="0" applyNumberFormat="1" applyFont="1" applyFill="1"/>
    <xf numFmtId="0" fontId="11" fillId="2" borderId="0" xfId="0" applyFont="1" applyFill="1" applyBorder="1"/>
    <xf numFmtId="0" fontId="11" fillId="3" borderId="0" xfId="0" applyFont="1" applyFill="1"/>
    <xf numFmtId="165" fontId="15" fillId="2" borderId="0" xfId="5" applyNumberFormat="1" applyFont="1" applyFill="1" applyBorder="1" applyAlignment="1">
      <alignment horizontal="right" vertical="top"/>
    </xf>
    <xf numFmtId="0" fontId="11" fillId="3" borderId="0" xfId="0" applyFont="1" applyFill="1" applyAlignment="1"/>
    <xf numFmtId="165" fontId="15" fillId="2" borderId="0" xfId="5" applyNumberFormat="1" applyFont="1" applyFill="1" applyBorder="1" applyAlignment="1">
      <alignment horizontal="left" vertical="top" wrapText="1"/>
    </xf>
    <xf numFmtId="0" fontId="11" fillId="2" borderId="0" xfId="0" applyFont="1" applyFill="1" applyAlignment="1"/>
    <xf numFmtId="166" fontId="11" fillId="2" borderId="0" xfId="2" applyNumberFormat="1" applyFont="1" applyFill="1" applyBorder="1" applyAlignment="1">
      <alignment horizontal="right" vertical="top"/>
    </xf>
    <xf numFmtId="1" fontId="11" fillId="2" borderId="0" xfId="1" applyNumberFormat="1" applyFont="1" applyFill="1" applyBorder="1" applyAlignment="1">
      <alignment horizontal="right" vertical="top"/>
    </xf>
    <xf numFmtId="165" fontId="11" fillId="0" borderId="2" xfId="18" applyNumberFormat="1" applyFont="1" applyFill="1" applyBorder="1" applyAlignment="1">
      <alignment horizontal="right" vertical="top"/>
    </xf>
    <xf numFmtId="0" fontId="11" fillId="0" borderId="2" xfId="18" applyFont="1" applyFill="1" applyBorder="1" applyAlignment="1">
      <alignment horizontal="left" vertical="top" wrapText="1"/>
    </xf>
    <xf numFmtId="164" fontId="11" fillId="0" borderId="2" xfId="18" applyNumberFormat="1" applyFont="1" applyFill="1" applyBorder="1" applyAlignment="1">
      <alignment horizontal="right" vertical="top"/>
    </xf>
    <xf numFmtId="164" fontId="11" fillId="0" borderId="2" xfId="18" applyNumberFormat="1" applyFont="1" applyFill="1" applyBorder="1" applyAlignment="1">
      <alignment horizontal="left" vertical="top" wrapText="1"/>
    </xf>
    <xf numFmtId="0" fontId="18" fillId="0" borderId="2" xfId="18" applyFont="1" applyFill="1" applyBorder="1" applyAlignment="1">
      <alignment horizontal="center" wrapText="1"/>
    </xf>
    <xf numFmtId="164" fontId="18" fillId="0" borderId="2" xfId="18" applyNumberFormat="1" applyFont="1" applyFill="1" applyBorder="1" applyAlignment="1">
      <alignment horizontal="center" wrapText="1"/>
    </xf>
    <xf numFmtId="0" fontId="18" fillId="0" borderId="2" xfId="18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/>
    </xf>
    <xf numFmtId="0" fontId="11" fillId="0" borderId="2" xfId="19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17" fillId="0" borderId="4" xfId="4" applyFont="1" applyBorder="1" applyAlignment="1">
      <alignment horizontal="left" vertical="top" wrapText="1"/>
    </xf>
    <xf numFmtId="165" fontId="17" fillId="0" borderId="3" xfId="4" applyNumberFormat="1" applyFont="1" applyBorder="1" applyAlignment="1">
      <alignment horizontal="right" vertical="top"/>
    </xf>
    <xf numFmtId="165" fontId="17" fillId="0" borderId="4" xfId="4" applyNumberFormat="1" applyFont="1" applyBorder="1" applyAlignment="1">
      <alignment horizontal="right" vertical="top"/>
    </xf>
    <xf numFmtId="165" fontId="17" fillId="0" borderId="5" xfId="4" applyNumberFormat="1" applyFont="1" applyBorder="1" applyAlignment="1">
      <alignment horizontal="right" vertical="top"/>
    </xf>
    <xf numFmtId="2" fontId="17" fillId="0" borderId="3" xfId="4" applyNumberFormat="1" applyFont="1" applyBorder="1" applyAlignment="1">
      <alignment horizontal="right" vertical="top"/>
    </xf>
    <xf numFmtId="164" fontId="17" fillId="0" borderId="3" xfId="4" applyNumberFormat="1" applyFont="1" applyBorder="1" applyAlignment="1">
      <alignment horizontal="right" vertical="top"/>
    </xf>
    <xf numFmtId="1" fontId="17" fillId="0" borderId="3" xfId="4" applyNumberFormat="1" applyFont="1" applyBorder="1" applyAlignment="1">
      <alignment horizontal="right" vertical="top"/>
    </xf>
    <xf numFmtId="1" fontId="11" fillId="2" borderId="0" xfId="4" applyNumberFormat="1" applyFont="1" applyFill="1" applyBorder="1" applyAlignment="1">
      <alignment horizontal="right" vertical="top"/>
    </xf>
    <xf numFmtId="164" fontId="17" fillId="0" borderId="4" xfId="4" applyNumberFormat="1" applyFont="1" applyBorder="1" applyAlignment="1">
      <alignment horizontal="right" vertical="top"/>
    </xf>
    <xf numFmtId="1" fontId="17" fillId="0" borderId="4" xfId="4" applyNumberFormat="1" applyFont="1" applyBorder="1" applyAlignment="1">
      <alignment horizontal="left" vertical="top" wrapText="1"/>
    </xf>
    <xf numFmtId="1" fontId="17" fillId="0" borderId="4" xfId="4" applyNumberFormat="1" applyFont="1" applyBorder="1" applyAlignment="1">
      <alignment horizontal="right" vertical="top"/>
    </xf>
    <xf numFmtId="1" fontId="17" fillId="0" borderId="5" xfId="4" applyNumberFormat="1" applyFont="1" applyBorder="1" applyAlignment="1">
      <alignment horizontal="right" vertical="top"/>
    </xf>
    <xf numFmtId="164" fontId="4" fillId="2" borderId="0" xfId="0" applyNumberFormat="1" applyFont="1" applyFill="1"/>
    <xf numFmtId="164" fontId="4" fillId="3" borderId="0" xfId="0" applyNumberFormat="1" applyFont="1" applyFill="1"/>
    <xf numFmtId="0" fontId="18" fillId="0" borderId="2" xfId="18" applyFont="1" applyFill="1" applyBorder="1" applyAlignment="1">
      <alignment horizontal="right" vertical="center" wrapText="1"/>
    </xf>
    <xf numFmtId="0" fontId="19" fillId="0" borderId="0" xfId="0" applyFont="1" applyFill="1"/>
    <xf numFmtId="0" fontId="19" fillId="2" borderId="0" xfId="0" applyFont="1" applyFill="1"/>
    <xf numFmtId="0" fontId="5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1" fillId="0" borderId="2" xfId="19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Fill="1" applyBorder="1"/>
    <xf numFmtId="0" fontId="3" fillId="5" borderId="0" xfId="0" applyFont="1" applyFill="1"/>
    <xf numFmtId="2" fontId="17" fillId="0" borderId="3" xfId="4" applyNumberFormat="1" applyFont="1" applyBorder="1" applyAlignment="1">
      <alignment vertical="top"/>
    </xf>
    <xf numFmtId="164" fontId="17" fillId="0" borderId="4" xfId="4" applyNumberFormat="1" applyFont="1" applyBorder="1" applyAlignment="1">
      <alignment vertical="top" wrapText="1"/>
    </xf>
    <xf numFmtId="164" fontId="17" fillId="0" borderId="4" xfId="4" applyNumberFormat="1" applyFont="1" applyBorder="1" applyAlignment="1">
      <alignment vertical="top"/>
    </xf>
    <xf numFmtId="1" fontId="17" fillId="0" borderId="4" xfId="4" applyNumberFormat="1" applyFont="1" applyBorder="1" applyAlignment="1">
      <alignment vertical="top" wrapText="1"/>
    </xf>
    <xf numFmtId="2" fontId="17" fillId="0" borderId="4" xfId="4" applyNumberFormat="1" applyFont="1" applyBorder="1" applyAlignment="1">
      <alignment vertical="top"/>
    </xf>
    <xf numFmtId="2" fontId="17" fillId="0" borderId="5" xfId="4" applyNumberFormat="1" applyFont="1" applyBorder="1" applyAlignment="1">
      <alignment vertical="top"/>
    </xf>
    <xf numFmtId="1" fontId="17" fillId="0" borderId="3" xfId="4" applyNumberFormat="1" applyFont="1" applyBorder="1" applyAlignment="1">
      <alignment vertical="top"/>
    </xf>
    <xf numFmtId="1" fontId="17" fillId="0" borderId="4" xfId="4" applyNumberFormat="1" applyFont="1" applyBorder="1" applyAlignment="1">
      <alignment vertical="top"/>
    </xf>
    <xf numFmtId="1" fontId="17" fillId="0" borderId="5" xfId="4" applyNumberFormat="1" applyFont="1" applyBorder="1" applyAlignment="1">
      <alignment vertical="top"/>
    </xf>
    <xf numFmtId="164" fontId="17" fillId="0" borderId="3" xfId="4" applyNumberFormat="1" applyFont="1" applyBorder="1" applyAlignment="1">
      <alignment vertical="top"/>
    </xf>
    <xf numFmtId="164" fontId="17" fillId="0" borderId="5" xfId="4" applyNumberFormat="1" applyFont="1" applyBorder="1" applyAlignment="1">
      <alignment vertical="top"/>
    </xf>
    <xf numFmtId="1" fontId="17" fillId="0" borderId="4" xfId="4" applyNumberFormat="1" applyFont="1" applyBorder="1" applyAlignment="1">
      <alignment horizontal="right" vertical="top" wrapText="1"/>
    </xf>
    <xf numFmtId="2" fontId="17" fillId="0" borderId="6" xfId="20" applyNumberFormat="1" applyFont="1" applyBorder="1" applyAlignment="1">
      <alignment horizontal="right" vertical="top"/>
    </xf>
    <xf numFmtId="2" fontId="17" fillId="0" borderId="7" xfId="20" applyNumberFormat="1" applyFont="1" applyBorder="1" applyAlignment="1">
      <alignment horizontal="right" vertical="top"/>
    </xf>
    <xf numFmtId="0" fontId="2" fillId="0" borderId="0" xfId="0" applyFont="1" applyFill="1" applyAlignment="1"/>
    <xf numFmtId="1" fontId="17" fillId="0" borderId="0" xfId="4" applyNumberFormat="1" applyFont="1" applyBorder="1" applyAlignment="1">
      <alignment vertical="top"/>
    </xf>
    <xf numFmtId="2" fontId="17" fillId="0" borderId="0" xfId="4" applyNumberFormat="1" applyFont="1" applyBorder="1" applyAlignment="1">
      <alignment vertical="top"/>
    </xf>
    <xf numFmtId="1" fontId="17" fillId="0" borderId="0" xfId="4" applyNumberFormat="1" applyFont="1" applyBorder="1" applyAlignment="1">
      <alignment horizontal="right" vertical="top"/>
    </xf>
    <xf numFmtId="164" fontId="17" fillId="0" borderId="0" xfId="4" applyNumberFormat="1" applyFont="1" applyBorder="1" applyAlignment="1">
      <alignment vertical="top"/>
    </xf>
    <xf numFmtId="165" fontId="20" fillId="0" borderId="4" xfId="1" applyNumberFormat="1" applyFont="1" applyBorder="1" applyAlignment="1">
      <alignment horizontal="right" vertical="top"/>
    </xf>
    <xf numFmtId="165" fontId="20" fillId="0" borderId="5" xfId="1" applyNumberFormat="1" applyFont="1" applyBorder="1" applyAlignment="1">
      <alignment horizontal="right" vertical="top"/>
    </xf>
    <xf numFmtId="164" fontId="17" fillId="0" borderId="0" xfId="4" applyNumberFormat="1" applyFont="1" applyBorder="1" applyAlignment="1">
      <alignment horizontal="right" vertical="top"/>
    </xf>
    <xf numFmtId="1" fontId="20" fillId="0" borderId="4" xfId="1" applyNumberFormat="1" applyFont="1" applyBorder="1" applyAlignment="1">
      <alignment horizontal="right" vertical="top"/>
    </xf>
    <xf numFmtId="1" fontId="20" fillId="0" borderId="5" xfId="1" applyNumberFormat="1" applyFont="1" applyBorder="1" applyAlignment="1">
      <alignment horizontal="right" vertical="top"/>
    </xf>
    <xf numFmtId="1" fontId="20" fillId="0" borderId="4" xfId="1" applyNumberFormat="1" applyFont="1" applyBorder="1" applyAlignment="1">
      <alignment horizontal="right" vertical="top" wrapText="1"/>
    </xf>
    <xf numFmtId="0" fontId="18" fillId="0" borderId="2" xfId="18" applyFont="1" applyFill="1" applyBorder="1" applyAlignment="1">
      <alignment horizontal="right" vertical="center"/>
    </xf>
    <xf numFmtId="0" fontId="18" fillId="0" borderId="2" xfId="18" applyFont="1" applyFill="1" applyBorder="1" applyAlignment="1">
      <alignment horizontal="right" vertical="center" wrapText="1"/>
    </xf>
    <xf numFmtId="0" fontId="11" fillId="0" borderId="2" xfId="18" applyFont="1" applyFill="1" applyBorder="1" applyAlignment="1">
      <alignment horizontal="left" vertical="top" wrapText="1"/>
    </xf>
    <xf numFmtId="0" fontId="18" fillId="0" borderId="2" xfId="18" applyFont="1" applyFill="1" applyBorder="1" applyAlignment="1">
      <alignment horizontal="center" vertical="center" wrapText="1"/>
    </xf>
    <xf numFmtId="0" fontId="18" fillId="0" borderId="2" xfId="18" applyFont="1" applyFill="1" applyBorder="1" applyAlignment="1">
      <alignment horizontal="left" wrapText="1"/>
    </xf>
    <xf numFmtId="0" fontId="18" fillId="0" borderId="2" xfId="18" applyFont="1" applyFill="1" applyBorder="1" applyAlignment="1">
      <alignment horizontal="center" wrapText="1"/>
    </xf>
  </cellXfs>
  <cellStyles count="21">
    <cellStyle name="0" xfId="9" xr:uid="{6F752C4D-2B0A-489E-A145-8794669092D0}"/>
    <cellStyle name="0 2" xfId="12" xr:uid="{7A4E4242-594F-400B-80A2-F88014C6722C}"/>
    <cellStyle name="0.0" xfId="10" xr:uid="{D14F19B6-AE60-4C29-920D-A949E6E66A49}"/>
    <cellStyle name="0.0 2" xfId="13" xr:uid="{69C8EA28-0BB4-4470-9B88-28967B04476C}"/>
    <cellStyle name="0.00" xfId="11" xr:uid="{393D80A1-2CCD-4EEE-AEF3-549FD798129D}"/>
    <cellStyle name="0.00 2" xfId="14" xr:uid="{473946B6-6899-409E-A110-424EB954AF9A}"/>
    <cellStyle name="Hyperlink 2" xfId="8" xr:uid="{6318E53D-031C-4387-ADCB-40AE82F5B1B6}"/>
    <cellStyle name="Normal" xfId="0" builtinId="0"/>
    <cellStyle name="Normal 2" xfId="6" xr:uid="{9360AF19-3AE6-43A9-AAB2-4E22F8A75BA4}"/>
    <cellStyle name="Normal 3" xfId="7" xr:uid="{C804A797-0C2C-41E9-8F35-7C0DE1150673}"/>
    <cellStyle name="Normal 3 2" xfId="17" xr:uid="{890100B2-98C2-43CE-AC10-78A283589CE4}"/>
    <cellStyle name="Normal_L2" xfId="19" xr:uid="{74086609-EA69-4F8D-9F4E-BA530D946D91}"/>
    <cellStyle name="Normal_Respondentu profils_1" xfId="18" xr:uid="{72C8DEB2-B361-43A7-B63B-C047FB1B9DEE}"/>
    <cellStyle name="Normal_Sheet1" xfId="1" xr:uid="{00000000-0005-0000-0000-000004000000}"/>
    <cellStyle name="Normal_Sheet1_1" xfId="20" xr:uid="{8A2CD55E-229A-4588-AA0F-3232C334C9E0}"/>
    <cellStyle name="Normal_Sheet1_3" xfId="5" xr:uid="{00000000-0005-0000-0000-000007000000}"/>
    <cellStyle name="Normal_Sheet2" xfId="4" xr:uid="{00000000-0005-0000-0000-00000E000000}"/>
    <cellStyle name="Normal_SPSS tabulass" xfId="3" xr:uid="{00000000-0005-0000-0000-000017000000}"/>
    <cellStyle name="Normal_SPSS_tabulas" xfId="2" xr:uid="{00000000-0005-0000-0000-000018000000}"/>
    <cellStyle name="Stils1" xfId="16" xr:uid="{D497D8B9-A302-4C70-B3E5-3A0E5C5AE9C0}"/>
    <cellStyle name="Stils1 2" xfId="15" xr:uid="{564F9079-AF04-4CE4-9063-77ED104C0970}"/>
  </cellStyles>
  <dxfs count="0"/>
  <tableStyles count="0" defaultTableStyle="TableStyleMedium2" defaultPivotStyle="PivotStyleLight16"/>
  <colors>
    <mruColors>
      <color rgb="FF004B96"/>
      <color rgb="FF008A3E"/>
      <color rgb="FFFFD966"/>
      <color rgb="FF72DC72"/>
      <color rgb="FF65B2FF"/>
      <color rgb="FF000000"/>
      <color rgb="FFA1C064"/>
      <color rgb="FF5BFF5B"/>
      <color rgb="FF71FFB1"/>
      <color rgb="FF00C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/>
              <a:t>Vid. vērtība*</a:t>
            </a:r>
          </a:p>
        </c:rich>
      </c:tx>
      <c:layout>
        <c:manualLayout>
          <c:xMode val="edge"/>
          <c:yMode val="edge"/>
          <c:x val="0.15379197600299965"/>
          <c:y val="5.3047062986553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3.2192115691420942E-2"/>
          <c:y val="0.11929508811398574"/>
          <c:w val="0.90386861642294714"/>
          <c:h val="0.87616560125106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Dati!$J$1026</c:f>
              <c:strCache>
                <c:ptCount val="1"/>
                <c:pt idx="0">
                  <c:v>Vid. vērtība*</c:v>
                </c:pt>
              </c:strCache>
            </c:strRef>
          </c:tx>
          <c:spPr>
            <a:pattFill prst="wdUpDiag">
              <a:fgClr>
                <a:srgbClr val="8EBE19"/>
              </a:fgClr>
              <a:bgClr>
                <a:schemeClr val="bg1"/>
              </a:bgClr>
            </a:pattFill>
            <a:ln>
              <a:solidFill>
                <a:srgbClr val="008A3E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Dati!$J$1027:$J$1061</c:f>
              <c:numCache>
                <c:formatCode>0.00</c:formatCode>
                <c:ptCount val="35"/>
                <c:pt idx="0">
                  <c:v>3.5502877929973753</c:v>
                </c:pt>
                <c:pt idx="2">
                  <c:v>3.2886752609232146</c:v>
                </c:pt>
                <c:pt idx="3">
                  <c:v>3.6308377710127182</c:v>
                </c:pt>
                <c:pt idx="4">
                  <c:v>3.2901567336708308</c:v>
                </c:pt>
                <c:pt idx="5">
                  <c:v>3.6251216501386763</c:v>
                </c:pt>
                <c:pt idx="7">
                  <c:v>3.5385946670878399</c:v>
                </c:pt>
                <c:pt idx="8">
                  <c:v>3.6581599022981446</c:v>
                </c:pt>
                <c:pt idx="9">
                  <c:v>3.5907930689675016</c:v>
                </c:pt>
                <c:pt idx="11">
                  <c:v>3.5290347120539458</c:v>
                </c:pt>
                <c:pt idx="12">
                  <c:v>3.7689435728867671</c:v>
                </c:pt>
                <c:pt idx="13">
                  <c:v>3.8714572081156189</c:v>
                </c:pt>
                <c:pt idx="15">
                  <c:v>3.4006577961425504</c:v>
                </c:pt>
                <c:pt idx="16">
                  <c:v>3.6743195360972369</c:v>
                </c:pt>
                <c:pt idx="17">
                  <c:v>3.6182462201600556</c:v>
                </c:pt>
                <c:pt idx="19">
                  <c:v>3.6366793186511295</c:v>
                </c:pt>
                <c:pt idx="20">
                  <c:v>3.6830168874005795</c:v>
                </c:pt>
                <c:pt idx="21">
                  <c:v>3.2331756232953826</c:v>
                </c:pt>
                <c:pt idx="22">
                  <c:v>3.5003031542829985</c:v>
                </c:pt>
                <c:pt idx="23">
                  <c:v>3.3919073075251607</c:v>
                </c:pt>
                <c:pt idx="24">
                  <c:v>3.2788349727962283</c:v>
                </c:pt>
                <c:pt idx="26">
                  <c:v>3.6366793186511295</c:v>
                </c:pt>
                <c:pt idx="27">
                  <c:v>3.4490383875048303</c:v>
                </c:pt>
                <c:pt idx="29">
                  <c:v>3.7290524510606846</c:v>
                </c:pt>
                <c:pt idx="30">
                  <c:v>3.4934576974690539</c:v>
                </c:pt>
                <c:pt idx="32">
                  <c:v>3.6746949178866508</c:v>
                </c:pt>
                <c:pt idx="33">
                  <c:v>3.6477803158601936</c:v>
                </c:pt>
                <c:pt idx="34">
                  <c:v>3.5101688694977522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0-4022-87DE-ECBD9131F6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316387392"/>
        <c:axId val="316394448"/>
      </c:barChart>
      <c:catAx>
        <c:axId val="31638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6394448"/>
        <c:crossesAt val="0"/>
        <c:auto val="1"/>
        <c:lblAlgn val="ctr"/>
        <c:lblOffset val="100"/>
        <c:noMultiLvlLbl val="0"/>
      </c:catAx>
      <c:valAx>
        <c:axId val="316394448"/>
        <c:scaling>
          <c:orientation val="minMax"/>
          <c:max val="7"/>
          <c:min val="0"/>
        </c:scaling>
        <c:delete val="1"/>
        <c:axPos val="t"/>
        <c:majorGridlines>
          <c:spPr>
            <a:ln w="3175">
              <a:noFill/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crossAx val="316387392"/>
        <c:crosses val="autoZero"/>
        <c:crossBetween val="between"/>
        <c:majorUnit val="50"/>
        <c:minorUnit val="50"/>
      </c:valAx>
      <c:spPr>
        <a:noFill/>
        <a:ln w="317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40395186451"/>
          <c:y val="9.71308044566149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Dati!$C$313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Dati!$B$314:$B$348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Dati!$C$314:$C$348</c:f>
              <c:numCache>
                <c:formatCode>0</c:formatCode>
                <c:ptCount val="35"/>
                <c:pt idx="0">
                  <c:v>19.87491541150014</c:v>
                </c:pt>
                <c:pt idx="1">
                  <c:v>52.66447152457657</c:v>
                </c:pt>
                <c:pt idx="2">
                  <c:v>15.38666016450339</c:v>
                </c:pt>
                <c:pt idx="3">
                  <c:v>25.308845895076374</c:v>
                </c:pt>
                <c:pt idx="4">
                  <c:v>14.264409932812676</c:v>
                </c:pt>
                <c:pt idx="5">
                  <c:v>19.566513466457224</c:v>
                </c:pt>
                <c:pt idx="6">
                  <c:v>52.66447152457657</c:v>
                </c:pt>
                <c:pt idx="7">
                  <c:v>17.878024961523771</c:v>
                </c:pt>
                <c:pt idx="8">
                  <c:v>37.085705213043909</c:v>
                </c:pt>
                <c:pt idx="9">
                  <c:v>34.153094381690863</c:v>
                </c:pt>
                <c:pt idx="10">
                  <c:v>52.66447152457657</c:v>
                </c:pt>
                <c:pt idx="11">
                  <c:v>19.329241592283402</c:v>
                </c:pt>
                <c:pt idx="12">
                  <c:v>21.120904844570966</c:v>
                </c:pt>
                <c:pt idx="13">
                  <c:v>32.987136535844151</c:v>
                </c:pt>
                <c:pt idx="14">
                  <c:v>52.66447152457657</c:v>
                </c:pt>
                <c:pt idx="15">
                  <c:v>12.823504005619974</c:v>
                </c:pt>
                <c:pt idx="16">
                  <c:v>21.106318237672159</c:v>
                </c:pt>
                <c:pt idx="17">
                  <c:v>28.846534572694807</c:v>
                </c:pt>
                <c:pt idx="18">
                  <c:v>52.66447152457657</c:v>
                </c:pt>
                <c:pt idx="19">
                  <c:v>24.100090229719992</c:v>
                </c:pt>
                <c:pt idx="20">
                  <c:v>17.810271213686526</c:v>
                </c:pt>
                <c:pt idx="21">
                  <c:v>26.626807897052309</c:v>
                </c:pt>
                <c:pt idx="22">
                  <c:v>7</c:v>
                </c:pt>
                <c:pt idx="23">
                  <c:v>8.5178458796557166</c:v>
                </c:pt>
                <c:pt idx="24">
                  <c:v>10.73189553441555</c:v>
                </c:pt>
                <c:pt idx="25">
                  <c:v>52.66447152457657</c:v>
                </c:pt>
                <c:pt idx="26">
                  <c:v>24.100090229719992</c:v>
                </c:pt>
                <c:pt idx="27">
                  <c:v>15.020747831771928</c:v>
                </c:pt>
                <c:pt idx="28">
                  <c:v>52.66447152457657</c:v>
                </c:pt>
                <c:pt idx="29">
                  <c:v>27.003167870248898</c:v>
                </c:pt>
                <c:pt idx="30">
                  <c:v>17.499836948726447</c:v>
                </c:pt>
                <c:pt idx="31">
                  <c:v>52.66447152457657</c:v>
                </c:pt>
                <c:pt idx="32">
                  <c:v>35.754335201590422</c:v>
                </c:pt>
                <c:pt idx="33">
                  <c:v>30.007180487959552</c:v>
                </c:pt>
                <c:pt idx="34">
                  <c:v>16.068545508296566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2-45C5-AD6E-2D0EE1C0891B}"/>
            </c:ext>
          </c:extLst>
        </c:ser>
        <c:ser>
          <c:idx val="1"/>
          <c:order val="1"/>
          <c:tx>
            <c:strRef>
              <c:f>Dati!$D$313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Dati!$B$314:$B$348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Dati!$D$314:$D$348</c:f>
              <c:numCache>
                <c:formatCode>0</c:formatCode>
                <c:ptCount val="35"/>
                <c:pt idx="0">
                  <c:v>32.789556113076429</c:v>
                </c:pt>
                <c:pt idx="2">
                  <c:v>37.27781136007318</c:v>
                </c:pt>
                <c:pt idx="3">
                  <c:v>27.355625629500196</c:v>
                </c:pt>
                <c:pt idx="4">
                  <c:v>38.400061591763894</c:v>
                </c:pt>
                <c:pt idx="5">
                  <c:v>33.097958058119346</c:v>
                </c:pt>
                <c:pt idx="7">
                  <c:v>34.786446563052799</c:v>
                </c:pt>
                <c:pt idx="8">
                  <c:v>15.578766311532661</c:v>
                </c:pt>
                <c:pt idx="9">
                  <c:v>18.511377142885703</c:v>
                </c:pt>
                <c:pt idx="11">
                  <c:v>33.335229932293167</c:v>
                </c:pt>
                <c:pt idx="12">
                  <c:v>31.543566680005604</c:v>
                </c:pt>
                <c:pt idx="13">
                  <c:v>19.677334988732419</c:v>
                </c:pt>
                <c:pt idx="15">
                  <c:v>39.840967518956596</c:v>
                </c:pt>
                <c:pt idx="16">
                  <c:v>31.55815328690441</c:v>
                </c:pt>
                <c:pt idx="17">
                  <c:v>23.817936951881762</c:v>
                </c:pt>
                <c:pt idx="19">
                  <c:v>28.564381294856577</c:v>
                </c:pt>
                <c:pt idx="20">
                  <c:v>34.854200310890043</c:v>
                </c:pt>
                <c:pt idx="21">
                  <c:v>26.03766362752426</c:v>
                </c:pt>
                <c:pt idx="22">
                  <c:v>45.66447152457657</c:v>
                </c:pt>
                <c:pt idx="23">
                  <c:v>44.146625644920853</c:v>
                </c:pt>
                <c:pt idx="24">
                  <c:v>41.93257599016102</c:v>
                </c:pt>
                <c:pt idx="26">
                  <c:v>28.564381294856577</c:v>
                </c:pt>
                <c:pt idx="27">
                  <c:v>37.643723692804642</c:v>
                </c:pt>
                <c:pt idx="29">
                  <c:v>25.661303654327671</c:v>
                </c:pt>
                <c:pt idx="30">
                  <c:v>35.164634575850123</c:v>
                </c:pt>
                <c:pt idx="32">
                  <c:v>16.910136322986151</c:v>
                </c:pt>
                <c:pt idx="33">
                  <c:v>22.657291036617018</c:v>
                </c:pt>
                <c:pt idx="34">
                  <c:v>36.595926016280004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2-45C5-AD6E-2D0EE1C0891B}"/>
            </c:ext>
          </c:extLst>
        </c:ser>
        <c:ser>
          <c:idx val="2"/>
          <c:order val="2"/>
          <c:tx>
            <c:strRef>
              <c:f>Dati!$E$313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82-45C5-AD6E-2D0EE1C089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Dati!$B$314:$B$348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Dati!$E$314:$E$348</c:f>
              <c:numCache>
                <c:formatCode>0</c:formatCode>
                <c:ptCount val="35"/>
                <c:pt idx="0">
                  <c:v>65.563692466455279</c:v>
                </c:pt>
                <c:pt idx="2">
                  <c:v>59.396618283103777</c:v>
                </c:pt>
                <c:pt idx="3">
                  <c:v>70.959535898602695</c:v>
                </c:pt>
                <c:pt idx="4">
                  <c:v>61.599938408236177</c:v>
                </c:pt>
                <c:pt idx="5">
                  <c:v>65.430077282855876</c:v>
                </c:pt>
                <c:pt idx="7">
                  <c:v>63.516320075149636</c:v>
                </c:pt>
                <c:pt idx="8">
                  <c:v>83.379520089846338</c:v>
                </c:pt>
                <c:pt idx="9">
                  <c:v>79.247886404433544</c:v>
                </c:pt>
                <c:pt idx="11">
                  <c:v>64.894216911703978</c:v>
                </c:pt>
                <c:pt idx="12">
                  <c:v>68.456433319994389</c:v>
                </c:pt>
                <c:pt idx="13">
                  <c:v>80.322665011267574</c:v>
                </c:pt>
                <c:pt idx="15">
                  <c:v>57.79190181249659</c:v>
                </c:pt>
                <c:pt idx="16">
                  <c:v>66.038594923897122</c:v>
                </c:pt>
                <c:pt idx="17">
                  <c:v>75.754372552180641</c:v>
                </c:pt>
                <c:pt idx="19">
                  <c:v>70.236320548900295</c:v>
                </c:pt>
                <c:pt idx="20">
                  <c:v>64.178307385239705</c:v>
                </c:pt>
                <c:pt idx="21">
                  <c:v>72.502029871929338</c:v>
                </c:pt>
                <c:pt idx="22">
                  <c:v>52.458629445940232</c:v>
                </c:pt>
                <c:pt idx="23">
                  <c:v>53.802183529979239</c:v>
                </c:pt>
                <c:pt idx="24">
                  <c:v>52.389728245738112</c:v>
                </c:pt>
                <c:pt idx="26">
                  <c:v>70.236320548900295</c:v>
                </c:pt>
                <c:pt idx="27">
                  <c:v>60.195460209622688</c:v>
                </c:pt>
                <c:pt idx="29">
                  <c:v>73.989542192210209</c:v>
                </c:pt>
                <c:pt idx="30">
                  <c:v>62.758182375320061</c:v>
                </c:pt>
                <c:pt idx="32">
                  <c:v>83.089863677013881</c:v>
                </c:pt>
                <c:pt idx="33">
                  <c:v>74.467208547310037</c:v>
                </c:pt>
                <c:pt idx="34">
                  <c:v>61.857705118954144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82-45C5-AD6E-2D0EE1C0891B}"/>
            </c:ext>
          </c:extLst>
        </c:ser>
        <c:ser>
          <c:idx val="3"/>
          <c:order val="3"/>
          <c:tx>
            <c:strRef>
              <c:f>Dati!$F$313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Dati!$B$314:$B$348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Dati!$F$314:$F$348</c:f>
              <c:numCache>
                <c:formatCode>0</c:formatCode>
                <c:ptCount val="35"/>
                <c:pt idx="0">
                  <c:v>24.815827623391058</c:v>
                </c:pt>
                <c:pt idx="1">
                  <c:v>90.379520089846338</c:v>
                </c:pt>
                <c:pt idx="2">
                  <c:v>30.982901806742561</c:v>
                </c:pt>
                <c:pt idx="3">
                  <c:v>19.419984191243643</c:v>
                </c:pt>
                <c:pt idx="4">
                  <c:v>28.779581681610161</c:v>
                </c:pt>
                <c:pt idx="5">
                  <c:v>24.949442806990461</c:v>
                </c:pt>
                <c:pt idx="6">
                  <c:v>90.379520089846338</c:v>
                </c:pt>
                <c:pt idx="7">
                  <c:v>26.863200014696702</c:v>
                </c:pt>
                <c:pt idx="8">
                  <c:v>7</c:v>
                </c:pt>
                <c:pt idx="9">
                  <c:v>11.131633685412794</c:v>
                </c:pt>
                <c:pt idx="10">
                  <c:v>90.379520089846338</c:v>
                </c:pt>
                <c:pt idx="11">
                  <c:v>25.48530317814236</c:v>
                </c:pt>
                <c:pt idx="12">
                  <c:v>21.923086769851949</c:v>
                </c:pt>
                <c:pt idx="13">
                  <c:v>10.056855078578764</c:v>
                </c:pt>
                <c:pt idx="14">
                  <c:v>90.379520089846338</c:v>
                </c:pt>
                <c:pt idx="15">
                  <c:v>32.587618277349748</c:v>
                </c:pt>
                <c:pt idx="16">
                  <c:v>24.340925165949216</c:v>
                </c:pt>
                <c:pt idx="17">
                  <c:v>14.625147537665697</c:v>
                </c:pt>
                <c:pt idx="18">
                  <c:v>90.379520089846338</c:v>
                </c:pt>
                <c:pt idx="19">
                  <c:v>20.143199540946043</c:v>
                </c:pt>
                <c:pt idx="20">
                  <c:v>26.201212704606633</c:v>
                </c:pt>
                <c:pt idx="21">
                  <c:v>17.877490217917</c:v>
                </c:pt>
                <c:pt idx="22">
                  <c:v>37.920890643906105</c:v>
                </c:pt>
                <c:pt idx="23">
                  <c:v>36.577336559867099</c:v>
                </c:pt>
                <c:pt idx="24">
                  <c:v>37.989791844108225</c:v>
                </c:pt>
                <c:pt idx="25">
                  <c:v>90.379520089846338</c:v>
                </c:pt>
                <c:pt idx="26">
                  <c:v>20.143199540946043</c:v>
                </c:pt>
                <c:pt idx="27">
                  <c:v>30.18405988022365</c:v>
                </c:pt>
                <c:pt idx="28">
                  <c:v>90.379520089846338</c:v>
                </c:pt>
                <c:pt idx="29">
                  <c:v>16.389977897636129</c:v>
                </c:pt>
                <c:pt idx="30">
                  <c:v>27.621337714526277</c:v>
                </c:pt>
                <c:pt idx="31">
                  <c:v>90.379520089846338</c:v>
                </c:pt>
                <c:pt idx="32">
                  <c:v>7.289656412832457</c:v>
                </c:pt>
                <c:pt idx="33">
                  <c:v>15.912311542536301</c:v>
                </c:pt>
                <c:pt idx="34">
                  <c:v>28.521814970892194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82-45C5-AD6E-2D0EE1C0891B}"/>
            </c:ext>
          </c:extLst>
        </c:ser>
        <c:ser>
          <c:idx val="4"/>
          <c:order val="4"/>
          <c:tx>
            <c:strRef>
              <c:f>Dati!$G$313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49559452677102E-2"/>
                      <c:h val="3.40421889629536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D7E-46AC-9DD7-41A019275D46}"/>
                </c:ext>
              </c:extLst>
            </c:dLbl>
            <c:dLbl>
              <c:idx val="2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E-46AC-9DD7-41A019275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Dati!$B$314:$B$348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Dati!$G$314:$G$348</c:f>
              <c:numCache>
                <c:formatCode>0</c:formatCode>
                <c:ptCount val="35"/>
                <c:pt idx="0">
                  <c:v>1.6467514204673874</c:v>
                </c:pt>
                <c:pt idx="2">
                  <c:v>3.3255703568231909</c:v>
                </c:pt>
                <c:pt idx="3">
                  <c:v>1.6848384718971301</c:v>
                </c:pt>
                <c:pt idx="4">
                  <c:v>0</c:v>
                </c:pt>
                <c:pt idx="5">
                  <c:v>1.4719646590247177</c:v>
                </c:pt>
                <c:pt idx="7">
                  <c:v>1.6972333617968283</c:v>
                </c:pt>
                <c:pt idx="8">
                  <c:v>1.0417135986210337</c:v>
                </c:pt>
                <c:pt idx="9">
                  <c:v>2.240736452680832</c:v>
                </c:pt>
                <c:pt idx="11">
                  <c:v>1.770553156002115</c:v>
                </c:pt>
                <c:pt idx="12">
                  <c:v>0</c:v>
                </c:pt>
                <c:pt idx="13">
                  <c:v>0</c:v>
                </c:pt>
                <c:pt idx="15">
                  <c:v>2.3671306685469116</c:v>
                </c:pt>
                <c:pt idx="16">
                  <c:v>2.4032517891985816</c:v>
                </c:pt>
                <c:pt idx="17" formatCode="0.0">
                  <c:v>0.42769049593770608</c:v>
                </c:pt>
                <c:pt idx="19">
                  <c:v>1.1992981562431411</c:v>
                </c:pt>
                <c:pt idx="20">
                  <c:v>0.96749230387028606</c:v>
                </c:pt>
                <c:pt idx="21">
                  <c:v>1.4603065005464384</c:v>
                </c:pt>
                <c:pt idx="22">
                  <c:v>1.8768990294832355</c:v>
                </c:pt>
                <c:pt idx="23">
                  <c:v>2.0511908250999698</c:v>
                </c:pt>
                <c:pt idx="24">
                  <c:v>5.6776957641009265</c:v>
                </c:pt>
                <c:pt idx="26">
                  <c:v>1.1992981562431411</c:v>
                </c:pt>
                <c:pt idx="27">
                  <c:v>2.1608160975724719</c:v>
                </c:pt>
                <c:pt idx="29" formatCode="0.0">
                  <c:v>0.3491541534620744</c:v>
                </c:pt>
                <c:pt idx="30">
                  <c:v>2.0771830488294492</c:v>
                </c:pt>
                <c:pt idx="32">
                  <c:v>0</c:v>
                </c:pt>
                <c:pt idx="33">
                  <c:v>2.8755004160729456</c:v>
                </c:pt>
                <c:pt idx="34">
                  <c:v>1.5463688647656944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82-45C5-AD6E-2D0EE1C08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52.7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6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8166965954"/>
          <c:y val="8.10156512430911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Dati!$C$353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Dati!$B$354:$B$388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Dati!$C$354:$C$388</c:f>
              <c:numCache>
                <c:formatCode>0</c:formatCode>
                <c:ptCount val="35"/>
                <c:pt idx="0">
                  <c:v>18.939294415954777</c:v>
                </c:pt>
                <c:pt idx="1">
                  <c:v>79.076668955533876</c:v>
                </c:pt>
                <c:pt idx="2">
                  <c:v>11.836832369969216</c:v>
                </c:pt>
                <c:pt idx="3">
                  <c:v>31.394664055011191</c:v>
                </c:pt>
                <c:pt idx="4">
                  <c:v>7</c:v>
                </c:pt>
                <c:pt idx="5">
                  <c:v>17.250375520765267</c:v>
                </c:pt>
                <c:pt idx="6">
                  <c:v>79.076668955533876</c:v>
                </c:pt>
                <c:pt idx="7">
                  <c:v>16.456499957023951</c:v>
                </c:pt>
                <c:pt idx="8">
                  <c:v>39.691662085561944</c:v>
                </c:pt>
                <c:pt idx="9">
                  <c:v>40.323603788402217</c:v>
                </c:pt>
                <c:pt idx="10">
                  <c:v>79.076668955533876</c:v>
                </c:pt>
                <c:pt idx="11">
                  <c:v>18.303932569453103</c:v>
                </c:pt>
                <c:pt idx="12">
                  <c:v>25.97749652692368</c:v>
                </c:pt>
                <c:pt idx="13">
                  <c:v>28.766427936360159</c:v>
                </c:pt>
                <c:pt idx="14">
                  <c:v>79.076668955533876</c:v>
                </c:pt>
                <c:pt idx="15">
                  <c:v>16.471327151596135</c:v>
                </c:pt>
                <c:pt idx="16">
                  <c:v>16.94073421991375</c:v>
                </c:pt>
                <c:pt idx="17">
                  <c:v>27.627376255978184</c:v>
                </c:pt>
                <c:pt idx="18">
                  <c:v>79.076668955533876</c:v>
                </c:pt>
                <c:pt idx="19">
                  <c:v>20.123161037487833</c:v>
                </c:pt>
                <c:pt idx="20">
                  <c:v>11.957764234109703</c:v>
                </c:pt>
                <c:pt idx="21">
                  <c:v>32.186443845187995</c:v>
                </c:pt>
                <c:pt idx="22">
                  <c:v>12.192827443899418</c:v>
                </c:pt>
                <c:pt idx="23">
                  <c:v>21.416888732609969</c:v>
                </c:pt>
                <c:pt idx="24">
                  <c:v>13.04443820605637</c:v>
                </c:pt>
                <c:pt idx="25">
                  <c:v>79.076668955533876</c:v>
                </c:pt>
                <c:pt idx="26">
                  <c:v>20.123161037487833</c:v>
                </c:pt>
                <c:pt idx="27">
                  <c:v>17.579188096048163</c:v>
                </c:pt>
                <c:pt idx="28">
                  <c:v>79.076668955533876</c:v>
                </c:pt>
                <c:pt idx="29">
                  <c:v>37.830494010138736</c:v>
                </c:pt>
                <c:pt idx="30">
                  <c:v>12.689561308133889</c:v>
                </c:pt>
                <c:pt idx="31">
                  <c:v>79.076668955533876</c:v>
                </c:pt>
                <c:pt idx="32">
                  <c:v>32.964910943096669</c:v>
                </c:pt>
                <c:pt idx="33">
                  <c:v>31.427914304043895</c:v>
                </c:pt>
                <c:pt idx="34">
                  <c:v>14.515070082892535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068-AAE2-CDE10DE3C5EB}"/>
            </c:ext>
          </c:extLst>
        </c:ser>
        <c:ser>
          <c:idx val="1"/>
          <c:order val="1"/>
          <c:tx>
            <c:strRef>
              <c:f>Dati!$D$353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Dati!$B$354:$B$388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Dati!$D$354:$D$388</c:f>
              <c:numCache>
                <c:formatCode>0</c:formatCode>
                <c:ptCount val="35"/>
                <c:pt idx="0">
                  <c:v>60.137374539579099</c:v>
                </c:pt>
                <c:pt idx="2">
                  <c:v>67.23983658556466</c:v>
                </c:pt>
                <c:pt idx="3">
                  <c:v>47.682004900522685</c:v>
                </c:pt>
                <c:pt idx="4">
                  <c:v>72.076668955533876</c:v>
                </c:pt>
                <c:pt idx="5">
                  <c:v>61.826293434768608</c:v>
                </c:pt>
                <c:pt idx="7">
                  <c:v>62.620168998509925</c:v>
                </c:pt>
                <c:pt idx="8">
                  <c:v>39.385006869971932</c:v>
                </c:pt>
                <c:pt idx="9">
                  <c:v>38.753065167131659</c:v>
                </c:pt>
                <c:pt idx="11">
                  <c:v>60.772736386080773</c:v>
                </c:pt>
                <c:pt idx="12">
                  <c:v>53.099172428610196</c:v>
                </c:pt>
                <c:pt idx="13">
                  <c:v>50.310241019173716</c:v>
                </c:pt>
                <c:pt idx="15">
                  <c:v>62.605341803937741</c:v>
                </c:pt>
                <c:pt idx="16">
                  <c:v>62.135934735620125</c:v>
                </c:pt>
                <c:pt idx="17">
                  <c:v>51.449292699555691</c:v>
                </c:pt>
                <c:pt idx="19">
                  <c:v>58.953507918046043</c:v>
                </c:pt>
                <c:pt idx="20">
                  <c:v>67.118904721424173</c:v>
                </c:pt>
                <c:pt idx="21">
                  <c:v>46.890225110345881</c:v>
                </c:pt>
                <c:pt idx="22">
                  <c:v>66.883841511634458</c:v>
                </c:pt>
                <c:pt idx="23">
                  <c:v>57.659780222923906</c:v>
                </c:pt>
                <c:pt idx="24">
                  <c:v>66.032230749477506</c:v>
                </c:pt>
                <c:pt idx="26">
                  <c:v>58.953507918046043</c:v>
                </c:pt>
                <c:pt idx="27">
                  <c:v>61.497480859485712</c:v>
                </c:pt>
                <c:pt idx="29">
                  <c:v>41.24617494539514</c:v>
                </c:pt>
                <c:pt idx="30">
                  <c:v>66.387107647399986</c:v>
                </c:pt>
                <c:pt idx="32">
                  <c:v>46.111758012437207</c:v>
                </c:pt>
                <c:pt idx="33">
                  <c:v>47.64875465148998</c:v>
                </c:pt>
                <c:pt idx="34">
                  <c:v>64.561598872641341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2-4068-AAE2-CDE10DE3C5EB}"/>
            </c:ext>
          </c:extLst>
        </c:ser>
        <c:ser>
          <c:idx val="2"/>
          <c:order val="2"/>
          <c:tx>
            <c:strRef>
              <c:f>Dati!$E$353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2-4068-AAE2-CDE10DE3C5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Dati!$B$354:$B$388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Dati!$E$354:$E$388</c:f>
              <c:numCache>
                <c:formatCode>0</c:formatCode>
                <c:ptCount val="35"/>
                <c:pt idx="0">
                  <c:v>37.26727985379901</c:v>
                </c:pt>
                <c:pt idx="2">
                  <c:v>27.304256611439907</c:v>
                </c:pt>
                <c:pt idx="3">
                  <c:v>52.317995099477329</c:v>
                </c:pt>
                <c:pt idx="4">
                  <c:v>27.743388856916308</c:v>
                </c:pt>
                <c:pt idx="5">
                  <c:v>34.757398733471163</c:v>
                </c:pt>
                <c:pt idx="7">
                  <c:v>34.839404324311282</c:v>
                </c:pt>
                <c:pt idx="8">
                  <c:v>57.345098378214367</c:v>
                </c:pt>
                <c:pt idx="9">
                  <c:v>59.389558525343546</c:v>
                </c:pt>
                <c:pt idx="11">
                  <c:v>36.469120087233669</c:v>
                </c:pt>
                <c:pt idx="12">
                  <c:v>46.02942615135067</c:v>
                </c:pt>
                <c:pt idx="13">
                  <c:v>49.689758980826291</c:v>
                </c:pt>
                <c:pt idx="15">
                  <c:v>35.184925401545428</c:v>
                </c:pt>
                <c:pt idx="16">
                  <c:v>33.342508056786215</c:v>
                </c:pt>
                <c:pt idx="17">
                  <c:v>47.416094555964953</c:v>
                </c:pt>
                <c:pt idx="19">
                  <c:v>38.437730481780349</c:v>
                </c:pt>
                <c:pt idx="20">
                  <c:v>29.848161760535056</c:v>
                </c:pt>
                <c:pt idx="21">
                  <c:v>49.167258688033563</c:v>
                </c:pt>
                <c:pt idx="22">
                  <c:v>30.918612294654764</c:v>
                </c:pt>
                <c:pt idx="23">
                  <c:v>39.611942938469454</c:v>
                </c:pt>
                <c:pt idx="24">
                  <c:v>33.587857882548427</c:v>
                </c:pt>
                <c:pt idx="26">
                  <c:v>38.437730481780349</c:v>
                </c:pt>
                <c:pt idx="27">
                  <c:v>35.92258673778521</c:v>
                </c:pt>
                <c:pt idx="29">
                  <c:v>57.111249270684873</c:v>
                </c:pt>
                <c:pt idx="30">
                  <c:v>30.980493169491101</c:v>
                </c:pt>
                <c:pt idx="32">
                  <c:v>53.713807954832895</c:v>
                </c:pt>
                <c:pt idx="33">
                  <c:v>48.380198103823751</c:v>
                </c:pt>
                <c:pt idx="34">
                  <c:v>33.183174475864625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2-4068-AAE2-CDE10DE3C5EB}"/>
            </c:ext>
          </c:extLst>
        </c:ser>
        <c:ser>
          <c:idx val="3"/>
          <c:order val="3"/>
          <c:tx>
            <c:strRef>
              <c:f>Dati!$F$353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Dati!$B$354:$B$388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Dati!$F$354:$F$388</c:f>
              <c:numCache>
                <c:formatCode>0</c:formatCode>
                <c:ptCount val="35"/>
                <c:pt idx="0">
                  <c:v>29.122278671544535</c:v>
                </c:pt>
                <c:pt idx="1">
                  <c:v>66.389558525343546</c:v>
                </c:pt>
                <c:pt idx="2">
                  <c:v>39.085301913903635</c:v>
                </c:pt>
                <c:pt idx="3">
                  <c:v>14.071563425866216</c:v>
                </c:pt>
                <c:pt idx="4">
                  <c:v>38.646169668427234</c:v>
                </c:pt>
                <c:pt idx="5">
                  <c:v>31.632159791872382</c:v>
                </c:pt>
                <c:pt idx="6">
                  <c:v>66.389558525343546</c:v>
                </c:pt>
                <c:pt idx="7">
                  <c:v>31.550154201032264</c:v>
                </c:pt>
                <c:pt idx="8">
                  <c:v>9.044460147129179</c:v>
                </c:pt>
                <c:pt idx="9">
                  <c:v>7</c:v>
                </c:pt>
                <c:pt idx="10">
                  <c:v>66.389558525343546</c:v>
                </c:pt>
                <c:pt idx="11">
                  <c:v>29.920438438109876</c:v>
                </c:pt>
                <c:pt idx="12">
                  <c:v>20.360132373992876</c:v>
                </c:pt>
                <c:pt idx="13">
                  <c:v>16.699799544517255</c:v>
                </c:pt>
                <c:pt idx="14">
                  <c:v>66.389558525343546</c:v>
                </c:pt>
                <c:pt idx="15">
                  <c:v>31.204633123798118</c:v>
                </c:pt>
                <c:pt idx="16">
                  <c:v>33.04705046855733</c:v>
                </c:pt>
                <c:pt idx="17">
                  <c:v>18.973463969378592</c:v>
                </c:pt>
                <c:pt idx="18">
                  <c:v>66.389558525343546</c:v>
                </c:pt>
                <c:pt idx="19">
                  <c:v>27.951828043563197</c:v>
                </c:pt>
                <c:pt idx="20">
                  <c:v>36.541396764808489</c:v>
                </c:pt>
                <c:pt idx="21">
                  <c:v>17.222299837309983</c:v>
                </c:pt>
                <c:pt idx="22">
                  <c:v>35.470946230688781</c:v>
                </c:pt>
                <c:pt idx="23">
                  <c:v>26.777615586874091</c:v>
                </c:pt>
                <c:pt idx="24">
                  <c:v>32.801700642795119</c:v>
                </c:pt>
                <c:pt idx="25">
                  <c:v>66.389558525343546</c:v>
                </c:pt>
                <c:pt idx="26">
                  <c:v>27.951828043563197</c:v>
                </c:pt>
                <c:pt idx="27">
                  <c:v>30.466971787558336</c:v>
                </c:pt>
                <c:pt idx="28">
                  <c:v>66.389558525343546</c:v>
                </c:pt>
                <c:pt idx="29">
                  <c:v>9.278309254658673</c:v>
                </c:pt>
                <c:pt idx="30">
                  <c:v>35.409065355852448</c:v>
                </c:pt>
                <c:pt idx="31">
                  <c:v>66.389558525343546</c:v>
                </c:pt>
                <c:pt idx="32">
                  <c:v>12.675750570510651</c:v>
                </c:pt>
                <c:pt idx="33">
                  <c:v>18.009360421519794</c:v>
                </c:pt>
                <c:pt idx="34">
                  <c:v>33.20638404947892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2-4068-AAE2-CDE10DE3C5EB}"/>
            </c:ext>
          </c:extLst>
        </c:ser>
        <c:ser>
          <c:idx val="4"/>
          <c:order val="4"/>
          <c:tx>
            <c:strRef>
              <c:f>Dati!$G$353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DB-492A-BD33-BC81AA6570A0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DB-492A-BD33-BC81AA6570A0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DB-492A-BD33-BC81AA6570A0}"/>
                </c:ext>
              </c:extLst>
            </c:dLbl>
            <c:dLbl>
              <c:idx val="1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DB-492A-BD33-BC81AA6570A0}"/>
                </c:ext>
              </c:extLst>
            </c:dLbl>
            <c:dLbl>
              <c:idx val="2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DB-492A-BD33-BC81AA6570A0}"/>
                </c:ext>
              </c:extLst>
            </c:dLbl>
            <c:dLbl>
              <c:idx val="3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66-436E-84CD-F82BAC874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Dati!$B$354:$B$388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Dati!$G$354:$G$388</c:f>
              <c:numCache>
                <c:formatCode>0</c:formatCode>
                <c:ptCount val="35"/>
                <c:pt idx="0">
                  <c:v>2.5953456066209979</c:v>
                </c:pt>
                <c:pt idx="2">
                  <c:v>5.4559068029955728</c:v>
                </c:pt>
                <c:pt idx="3">
                  <c:v>0</c:v>
                </c:pt>
                <c:pt idx="4" formatCode="0.0">
                  <c:v>0.17994218754987321</c:v>
                </c:pt>
                <c:pt idx="5">
                  <c:v>3.4163078317602178</c:v>
                </c:pt>
                <c:pt idx="7">
                  <c:v>2.5404266771780355</c:v>
                </c:pt>
                <c:pt idx="8">
                  <c:v>3.269894751813776</c:v>
                </c:pt>
                <c:pt idx="9">
                  <c:v>1.857376307524911</c:v>
                </c:pt>
                <c:pt idx="11">
                  <c:v>2.7581435266847536</c:v>
                </c:pt>
                <c:pt idx="12">
                  <c:v>0.87140142003912302</c:v>
                </c:pt>
                <c:pt idx="13">
                  <c:v>0</c:v>
                </c:pt>
                <c:pt idx="15">
                  <c:v>2.2097327945169383</c:v>
                </c:pt>
                <c:pt idx="16">
                  <c:v>4.5215572075937942</c:v>
                </c:pt>
                <c:pt idx="17">
                  <c:v>1.1346127444794909</c:v>
                </c:pt>
                <c:pt idx="19">
                  <c:v>2.6087616001736396</c:v>
                </c:pt>
                <c:pt idx="20">
                  <c:v>3.0329335180408115</c:v>
                </c:pt>
                <c:pt idx="21">
                  <c:v>3.9425162016205975</c:v>
                </c:pt>
                <c:pt idx="22">
                  <c:v>2.1975461937108078</c:v>
                </c:pt>
                <c:pt idx="23">
                  <c:v>2.7282768386067104</c:v>
                </c:pt>
                <c:pt idx="24" formatCode="0.0">
                  <c:v>0.37991136797411212</c:v>
                </c:pt>
                <c:pt idx="26">
                  <c:v>2.6087616001736396</c:v>
                </c:pt>
                <c:pt idx="27">
                  <c:v>2.5799324027289336</c:v>
                </c:pt>
                <c:pt idx="29">
                  <c:v>1.6425757839198685</c:v>
                </c:pt>
                <c:pt idx="30">
                  <c:v>2.632399183108614</c:v>
                </c:pt>
                <c:pt idx="32" formatCode="0.0">
                  <c:v>0.17443403272993604</c:v>
                </c:pt>
                <c:pt idx="33">
                  <c:v>3.971047244686285</c:v>
                </c:pt>
                <c:pt idx="34">
                  <c:v>2.2552266514939361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2-4068-AAE2-CDE10DE3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79.099999999999994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7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8166965954"/>
          <c:y val="7.21418689473022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Dati!$C$393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Dati!$B$394:$B$428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Dati!$C$394:$C$428</c:f>
              <c:numCache>
                <c:formatCode>0</c:formatCode>
                <c:ptCount val="35"/>
                <c:pt idx="0">
                  <c:v>23.043601317055092</c:v>
                </c:pt>
                <c:pt idx="1">
                  <c:v>78.031275279852196</c:v>
                </c:pt>
                <c:pt idx="2">
                  <c:v>15.065662873304603</c:v>
                </c:pt>
                <c:pt idx="3">
                  <c:v>12.924629766587159</c:v>
                </c:pt>
                <c:pt idx="4">
                  <c:v>22.673784140658</c:v>
                </c:pt>
                <c:pt idx="5">
                  <c:v>29.682685780152916</c:v>
                </c:pt>
                <c:pt idx="6">
                  <c:v>78.031275279852196</c:v>
                </c:pt>
                <c:pt idx="7">
                  <c:v>21.418274829256553</c:v>
                </c:pt>
                <c:pt idx="8">
                  <c:v>34.634379832065157</c:v>
                </c:pt>
                <c:pt idx="9">
                  <c:v>48.249734930380448</c:v>
                </c:pt>
                <c:pt idx="10">
                  <c:v>78.031275279852196</c:v>
                </c:pt>
                <c:pt idx="11">
                  <c:v>20.961275872453079</c:v>
                </c:pt>
                <c:pt idx="12">
                  <c:v>40.602392064227757</c:v>
                </c:pt>
                <c:pt idx="13">
                  <c:v>60.613918135885697</c:v>
                </c:pt>
                <c:pt idx="14">
                  <c:v>78.031275279852196</c:v>
                </c:pt>
                <c:pt idx="15">
                  <c:v>17.047502966006888</c:v>
                </c:pt>
                <c:pt idx="16">
                  <c:v>25.778492175602636</c:v>
                </c:pt>
                <c:pt idx="17">
                  <c:v>43.559131548500261</c:v>
                </c:pt>
                <c:pt idx="18">
                  <c:v>78.031275279852196</c:v>
                </c:pt>
                <c:pt idx="19">
                  <c:v>30.312474200474789</c:v>
                </c:pt>
                <c:pt idx="20">
                  <c:v>24.247121491635937</c:v>
                </c:pt>
                <c:pt idx="21">
                  <c:v>7</c:v>
                </c:pt>
                <c:pt idx="22">
                  <c:v>12.574106723704958</c:v>
                </c:pt>
                <c:pt idx="23">
                  <c:v>10.263668761673344</c:v>
                </c:pt>
                <c:pt idx="24">
                  <c:v>12.794484352368144</c:v>
                </c:pt>
                <c:pt idx="25">
                  <c:v>78.031275279852196</c:v>
                </c:pt>
                <c:pt idx="26">
                  <c:v>30.312474200474789</c:v>
                </c:pt>
                <c:pt idx="27">
                  <c:v>14.692626834364837</c:v>
                </c:pt>
                <c:pt idx="28">
                  <c:v>78.031275279852196</c:v>
                </c:pt>
                <c:pt idx="29">
                  <c:v>33.753277368197907</c:v>
                </c:pt>
                <c:pt idx="30">
                  <c:v>19.558459350588898</c:v>
                </c:pt>
                <c:pt idx="31">
                  <c:v>78.031275279852196</c:v>
                </c:pt>
                <c:pt idx="32">
                  <c:v>27.696265424540599</c:v>
                </c:pt>
                <c:pt idx="33">
                  <c:v>38.188313387687863</c:v>
                </c:pt>
                <c:pt idx="34">
                  <c:v>17.76044172427288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4-4EFA-94F7-033A869C79F0}"/>
            </c:ext>
          </c:extLst>
        </c:ser>
        <c:ser>
          <c:idx val="1"/>
          <c:order val="1"/>
          <c:tx>
            <c:strRef>
              <c:f>Dati!$D$393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Dati!$B$394:$B$428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Dati!$D$394:$D$428</c:f>
              <c:numCache>
                <c:formatCode>0</c:formatCode>
                <c:ptCount val="35"/>
                <c:pt idx="0">
                  <c:v>54.987673962797103</c:v>
                </c:pt>
                <c:pt idx="2">
                  <c:v>62.965612406547592</c:v>
                </c:pt>
                <c:pt idx="3">
                  <c:v>65.106645513265036</c:v>
                </c:pt>
                <c:pt idx="4">
                  <c:v>55.357491139194195</c:v>
                </c:pt>
                <c:pt idx="5">
                  <c:v>48.34858949969928</c:v>
                </c:pt>
                <c:pt idx="7">
                  <c:v>56.613000450595642</c:v>
                </c:pt>
                <c:pt idx="8">
                  <c:v>43.396895447787038</c:v>
                </c:pt>
                <c:pt idx="9">
                  <c:v>29.781540349471747</c:v>
                </c:pt>
                <c:pt idx="11">
                  <c:v>57.069999407399116</c:v>
                </c:pt>
                <c:pt idx="12">
                  <c:v>37.428883215624438</c:v>
                </c:pt>
                <c:pt idx="13">
                  <c:v>17.417357143966498</c:v>
                </c:pt>
                <c:pt idx="15">
                  <c:v>60.983772313845307</c:v>
                </c:pt>
                <c:pt idx="16">
                  <c:v>52.252783104249559</c:v>
                </c:pt>
                <c:pt idx="17">
                  <c:v>34.472143731351935</c:v>
                </c:pt>
                <c:pt idx="19">
                  <c:v>47.718801079377407</c:v>
                </c:pt>
                <c:pt idx="20">
                  <c:v>53.784153788216258</c:v>
                </c:pt>
                <c:pt idx="21">
                  <c:v>71.031275279852196</c:v>
                </c:pt>
                <c:pt idx="22">
                  <c:v>65.457168556147238</c:v>
                </c:pt>
                <c:pt idx="23">
                  <c:v>67.767606518178852</c:v>
                </c:pt>
                <c:pt idx="24">
                  <c:v>65.236790927484051</c:v>
                </c:pt>
                <c:pt idx="26">
                  <c:v>47.718801079377407</c:v>
                </c:pt>
                <c:pt idx="27">
                  <c:v>63.338648445487358</c:v>
                </c:pt>
                <c:pt idx="29">
                  <c:v>44.277997911654289</c:v>
                </c:pt>
                <c:pt idx="30">
                  <c:v>58.472815929263298</c:v>
                </c:pt>
                <c:pt idx="32">
                  <c:v>50.335009855311597</c:v>
                </c:pt>
                <c:pt idx="33">
                  <c:v>39.842961892164332</c:v>
                </c:pt>
                <c:pt idx="34">
                  <c:v>60.270833555579316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4-4EFA-94F7-033A869C79F0}"/>
            </c:ext>
          </c:extLst>
        </c:ser>
        <c:ser>
          <c:idx val="2"/>
          <c:order val="2"/>
          <c:tx>
            <c:strRef>
              <c:f>Dati!$E$393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4-4EFA-94F7-033A869C79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Dati!$B$394:$B$428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Dati!$E$394:$E$428</c:f>
              <c:numCache>
                <c:formatCode>0</c:formatCode>
                <c:ptCount val="35"/>
                <c:pt idx="0">
                  <c:v>41.649662699530793</c:v>
                </c:pt>
                <c:pt idx="2">
                  <c:v>33.074691019986069</c:v>
                </c:pt>
                <c:pt idx="3">
                  <c:v>31.534252442012672</c:v>
                </c:pt>
                <c:pt idx="4">
                  <c:v>43.842730281548775</c:v>
                </c:pt>
                <c:pt idx="5">
                  <c:v>48.009659337166553</c:v>
                </c:pt>
                <c:pt idx="7">
                  <c:v>40.19852695778458</c:v>
                </c:pt>
                <c:pt idx="8">
                  <c:v>51.558970771475629</c:v>
                </c:pt>
                <c:pt idx="9">
                  <c:v>66.622619247443794</c:v>
                </c:pt>
                <c:pt idx="11">
                  <c:v>39.329902614993863</c:v>
                </c:pt>
                <c:pt idx="12">
                  <c:v>62.571116784375569</c:v>
                </c:pt>
                <c:pt idx="13">
                  <c:v>82.17918478930109</c:v>
                </c:pt>
                <c:pt idx="15">
                  <c:v>36.806494891637875</c:v>
                </c:pt>
                <c:pt idx="16">
                  <c:v>42.109523648923982</c:v>
                </c:pt>
                <c:pt idx="17">
                  <c:v>62.701851836111977</c:v>
                </c:pt>
                <c:pt idx="19">
                  <c:v>48.38110847108846</c:v>
                </c:pt>
                <c:pt idx="20">
                  <c:v>41.496925481445921</c:v>
                </c:pt>
                <c:pt idx="21">
                  <c:v>26.048111719054972</c:v>
                </c:pt>
                <c:pt idx="22">
                  <c:v>33.39169220437774</c:v>
                </c:pt>
                <c:pt idx="23">
                  <c:v>29.504116643214505</c:v>
                </c:pt>
                <c:pt idx="24">
                  <c:v>34.003386336567779</c:v>
                </c:pt>
                <c:pt idx="26">
                  <c:v>48.38110847108846</c:v>
                </c:pt>
                <c:pt idx="27">
                  <c:v>33.916120956339149</c:v>
                </c:pt>
                <c:pt idx="29">
                  <c:v>52.480378574570032</c:v>
                </c:pt>
                <c:pt idx="30">
                  <c:v>38.380834651242047</c:v>
                </c:pt>
                <c:pt idx="32">
                  <c:v>48.735837564725294</c:v>
                </c:pt>
                <c:pt idx="33">
                  <c:v>56.750490811584989</c:v>
                </c:pt>
                <c:pt idx="34">
                  <c:v>36.305430130262536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34-4EFA-94F7-033A869C79F0}"/>
            </c:ext>
          </c:extLst>
        </c:ser>
        <c:ser>
          <c:idx val="3"/>
          <c:order val="3"/>
          <c:tx>
            <c:strRef>
              <c:f>Dati!$F$393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Dati!$B$394:$B$428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Dati!$F$394:$F$428</c:f>
              <c:numCache>
                <c:formatCode>0</c:formatCode>
                <c:ptCount val="35"/>
                <c:pt idx="0">
                  <c:v>47.529522089770296</c:v>
                </c:pt>
                <c:pt idx="1">
                  <c:v>89.17918478930109</c:v>
                </c:pt>
                <c:pt idx="2">
                  <c:v>56.10449376931502</c:v>
                </c:pt>
                <c:pt idx="3">
                  <c:v>57.644932347288417</c:v>
                </c:pt>
                <c:pt idx="4">
                  <c:v>45.336454507752315</c:v>
                </c:pt>
                <c:pt idx="5">
                  <c:v>41.169525452134536</c:v>
                </c:pt>
                <c:pt idx="6">
                  <c:v>89.17918478930109</c:v>
                </c:pt>
                <c:pt idx="7">
                  <c:v>48.98065783151651</c:v>
                </c:pt>
                <c:pt idx="8">
                  <c:v>37.620214017825461</c:v>
                </c:pt>
                <c:pt idx="9">
                  <c:v>22.556565541857296</c:v>
                </c:pt>
                <c:pt idx="10">
                  <c:v>89.17918478930109</c:v>
                </c:pt>
                <c:pt idx="11">
                  <c:v>49.849282174307227</c:v>
                </c:pt>
                <c:pt idx="12">
                  <c:v>26.608068004925521</c:v>
                </c:pt>
                <c:pt idx="13">
                  <c:v>7</c:v>
                </c:pt>
                <c:pt idx="14">
                  <c:v>89.17918478930109</c:v>
                </c:pt>
                <c:pt idx="15">
                  <c:v>52.372689897663214</c:v>
                </c:pt>
                <c:pt idx="16">
                  <c:v>47.069661140377107</c:v>
                </c:pt>
                <c:pt idx="17">
                  <c:v>26.477332953189112</c:v>
                </c:pt>
                <c:pt idx="18">
                  <c:v>89.17918478930109</c:v>
                </c:pt>
                <c:pt idx="19">
                  <c:v>40.79807631821263</c:v>
                </c:pt>
                <c:pt idx="20">
                  <c:v>47.682259307855169</c:v>
                </c:pt>
                <c:pt idx="21">
                  <c:v>63.131073070246117</c:v>
                </c:pt>
                <c:pt idx="22">
                  <c:v>55.787492584923349</c:v>
                </c:pt>
                <c:pt idx="23">
                  <c:v>59.675068146086588</c:v>
                </c:pt>
                <c:pt idx="24">
                  <c:v>55.175798452733311</c:v>
                </c:pt>
                <c:pt idx="25">
                  <c:v>89.17918478930109</c:v>
                </c:pt>
                <c:pt idx="26">
                  <c:v>40.79807631821263</c:v>
                </c:pt>
                <c:pt idx="27">
                  <c:v>55.26306383296194</c:v>
                </c:pt>
                <c:pt idx="28">
                  <c:v>89.17918478930109</c:v>
                </c:pt>
                <c:pt idx="29">
                  <c:v>36.698806214731057</c:v>
                </c:pt>
                <c:pt idx="30">
                  <c:v>50.798350138059043</c:v>
                </c:pt>
                <c:pt idx="31">
                  <c:v>89.17918478930109</c:v>
                </c:pt>
                <c:pt idx="32">
                  <c:v>40.443347224575795</c:v>
                </c:pt>
                <c:pt idx="33">
                  <c:v>32.428693977716101</c:v>
                </c:pt>
                <c:pt idx="34">
                  <c:v>52.873754659038553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34-4EFA-94F7-033A869C79F0}"/>
            </c:ext>
          </c:extLst>
        </c:ser>
        <c:ser>
          <c:idx val="4"/>
          <c:order val="4"/>
          <c:tx>
            <c:strRef>
              <c:f>Dati!$G$393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0F-4CD2-81C4-CD7CAEA77FE5}"/>
                </c:ext>
              </c:extLst>
            </c:dLbl>
            <c:dLbl>
              <c:idx val="1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0F-4CD2-81C4-CD7CAEA77FE5}"/>
                </c:ext>
              </c:extLst>
            </c:dLbl>
            <c:dLbl>
              <c:idx val="2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0F-4CD2-81C4-CD7CAEA77F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Dati!$B$394:$B$428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Dati!$G$394:$G$428</c:f>
              <c:numCache>
                <c:formatCode>0</c:formatCode>
                <c:ptCount val="35"/>
                <c:pt idx="0">
                  <c:v>3.3626633376712323</c:v>
                </c:pt>
                <c:pt idx="2">
                  <c:v>3.959696573466494</c:v>
                </c:pt>
                <c:pt idx="3">
                  <c:v>3.3591020447223436</c:v>
                </c:pt>
                <c:pt idx="4">
                  <c:v>0.79977857925710383</c:v>
                </c:pt>
                <c:pt idx="5">
                  <c:v>3.6417511631339634</c:v>
                </c:pt>
                <c:pt idx="7">
                  <c:v>3.188472591618996</c:v>
                </c:pt>
                <c:pt idx="8">
                  <c:v>5.044133780737404</c:v>
                </c:pt>
                <c:pt idx="9">
                  <c:v>3.5958404030845852</c:v>
                </c:pt>
                <c:pt idx="11">
                  <c:v>3.6000979776062483</c:v>
                </c:pt>
                <c:pt idx="12">
                  <c:v>0</c:v>
                </c:pt>
                <c:pt idx="13" formatCode="0.0">
                  <c:v>0.40345806673239254</c:v>
                </c:pt>
                <c:pt idx="15">
                  <c:v>2.2097327945169383</c:v>
                </c:pt>
                <c:pt idx="16">
                  <c:v>5.6376932468265686</c:v>
                </c:pt>
                <c:pt idx="17">
                  <c:v>2.8260044325361675</c:v>
                </c:pt>
                <c:pt idx="19">
                  <c:v>3.9000904495341375</c:v>
                </c:pt>
                <c:pt idx="20">
                  <c:v>4.7189207303378593</c:v>
                </c:pt>
                <c:pt idx="21">
                  <c:v>2.9206130010928768</c:v>
                </c:pt>
                <c:pt idx="22">
                  <c:v>1.1511392394750433</c:v>
                </c:pt>
                <c:pt idx="23">
                  <c:v>2.7282768386067104</c:v>
                </c:pt>
                <c:pt idx="24">
                  <c:v>0.75982273594822425</c:v>
                </c:pt>
                <c:pt idx="26">
                  <c:v>3.9000904495341375</c:v>
                </c:pt>
                <c:pt idx="27">
                  <c:v>2.745230598173293</c:v>
                </c:pt>
                <c:pt idx="29">
                  <c:v>3.2416235137755689</c:v>
                </c:pt>
                <c:pt idx="30">
                  <c:v>3.1463494194942481</c:v>
                </c:pt>
                <c:pt idx="32">
                  <c:v>0.92915257996313183</c:v>
                </c:pt>
                <c:pt idx="33">
                  <c:v>3.4065472962506975</c:v>
                </c:pt>
                <c:pt idx="34">
                  <c:v>3.4237363141580408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34-4EFA-94F7-033A869C7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78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9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8166965954"/>
          <c:y val="8.10156795468913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Dati!$C$434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Dati!$B$435:$B$469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Dati!$C$435:$C$469</c:f>
              <c:numCache>
                <c:formatCode>0</c:formatCode>
                <c:ptCount val="35"/>
                <c:pt idx="0">
                  <c:v>21.211291504168081</c:v>
                </c:pt>
                <c:pt idx="1">
                  <c:v>84.798361896720181</c:v>
                </c:pt>
                <c:pt idx="2">
                  <c:v>19.198822848339717</c:v>
                </c:pt>
                <c:pt idx="3">
                  <c:v>23.128625066545368</c:v>
                </c:pt>
                <c:pt idx="4">
                  <c:v>8.8667635308363515</c:v>
                </c:pt>
                <c:pt idx="5">
                  <c:v>22.962661302093061</c:v>
                </c:pt>
                <c:pt idx="6">
                  <c:v>84.798361896720181</c:v>
                </c:pt>
                <c:pt idx="7">
                  <c:v>20.089673269734789</c:v>
                </c:pt>
                <c:pt idx="8">
                  <c:v>28.613723519628699</c:v>
                </c:pt>
                <c:pt idx="9">
                  <c:v>41.956012130787052</c:v>
                </c:pt>
                <c:pt idx="10">
                  <c:v>84.798361896720181</c:v>
                </c:pt>
                <c:pt idx="11">
                  <c:v>19.709412911228242</c:v>
                </c:pt>
                <c:pt idx="12">
                  <c:v>17.572398356668728</c:v>
                </c:pt>
                <c:pt idx="13">
                  <c:v>64.182638771348792</c:v>
                </c:pt>
                <c:pt idx="14">
                  <c:v>84.798361896720181</c:v>
                </c:pt>
                <c:pt idx="15">
                  <c:v>13.546304543439092</c:v>
                </c:pt>
                <c:pt idx="16">
                  <c:v>24.670256637025815</c:v>
                </c:pt>
                <c:pt idx="17">
                  <c:v>35.865904228819474</c:v>
                </c:pt>
                <c:pt idx="18">
                  <c:v>84.798361896720181</c:v>
                </c:pt>
                <c:pt idx="19">
                  <c:v>23.993192254918995</c:v>
                </c:pt>
                <c:pt idx="20">
                  <c:v>24.147256980764226</c:v>
                </c:pt>
                <c:pt idx="21">
                  <c:v>15.90940175012652</c:v>
                </c:pt>
                <c:pt idx="22">
                  <c:v>16.835593769629369</c:v>
                </c:pt>
                <c:pt idx="23">
                  <c:v>7</c:v>
                </c:pt>
                <c:pt idx="24">
                  <c:v>20.266692299660136</c:v>
                </c:pt>
                <c:pt idx="25">
                  <c:v>84.798361896720181</c:v>
                </c:pt>
                <c:pt idx="26">
                  <c:v>23.993192254918995</c:v>
                </c:pt>
                <c:pt idx="27">
                  <c:v>18.015255123356809</c:v>
                </c:pt>
                <c:pt idx="28">
                  <c:v>84.798361896720181</c:v>
                </c:pt>
                <c:pt idx="29">
                  <c:v>30.572868542447502</c:v>
                </c:pt>
                <c:pt idx="30">
                  <c:v>17.812266412900087</c:v>
                </c:pt>
                <c:pt idx="31">
                  <c:v>84.798361896720181</c:v>
                </c:pt>
                <c:pt idx="32">
                  <c:v>30.380682515441883</c:v>
                </c:pt>
                <c:pt idx="33">
                  <c:v>40.33436399602018</c:v>
                </c:pt>
                <c:pt idx="34">
                  <c:v>14.209132044549179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5-47B7-B871-C058C7144DC5}"/>
            </c:ext>
          </c:extLst>
        </c:ser>
        <c:ser>
          <c:idx val="1"/>
          <c:order val="1"/>
          <c:tx>
            <c:strRef>
              <c:f>Dati!$D$434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Dati!$B$435:$B$469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Dati!$D$435:$D$469</c:f>
              <c:numCache>
                <c:formatCode>0</c:formatCode>
                <c:ptCount val="35"/>
                <c:pt idx="0">
                  <c:v>63.5870703925521</c:v>
                </c:pt>
                <c:pt idx="2">
                  <c:v>65.599539048380464</c:v>
                </c:pt>
                <c:pt idx="3">
                  <c:v>61.669736830174813</c:v>
                </c:pt>
                <c:pt idx="4">
                  <c:v>75.931598365883829</c:v>
                </c:pt>
                <c:pt idx="5">
                  <c:v>61.83570059462712</c:v>
                </c:pt>
                <c:pt idx="7">
                  <c:v>64.708688626985392</c:v>
                </c:pt>
                <c:pt idx="8">
                  <c:v>56.184638377091481</c:v>
                </c:pt>
                <c:pt idx="9">
                  <c:v>42.842349765933129</c:v>
                </c:pt>
                <c:pt idx="11">
                  <c:v>65.088948985491939</c:v>
                </c:pt>
                <c:pt idx="12">
                  <c:v>67.225963540051453</c:v>
                </c:pt>
                <c:pt idx="13">
                  <c:v>20.615723125371382</c:v>
                </c:pt>
                <c:pt idx="15">
                  <c:v>71.252057353281089</c:v>
                </c:pt>
                <c:pt idx="16">
                  <c:v>60.128105259694365</c:v>
                </c:pt>
                <c:pt idx="17">
                  <c:v>48.932457667900707</c:v>
                </c:pt>
                <c:pt idx="19">
                  <c:v>60.805169641801186</c:v>
                </c:pt>
                <c:pt idx="20">
                  <c:v>60.651104915955955</c:v>
                </c:pt>
                <c:pt idx="21">
                  <c:v>68.888960146593661</c:v>
                </c:pt>
                <c:pt idx="22">
                  <c:v>67.962768127090811</c:v>
                </c:pt>
                <c:pt idx="23">
                  <c:v>77.798361896720181</c:v>
                </c:pt>
                <c:pt idx="24">
                  <c:v>64.531669597060045</c:v>
                </c:pt>
                <c:pt idx="26">
                  <c:v>60.805169641801186</c:v>
                </c:pt>
                <c:pt idx="27">
                  <c:v>66.783106773363372</c:v>
                </c:pt>
                <c:pt idx="29">
                  <c:v>54.225493354272679</c:v>
                </c:pt>
                <c:pt idx="30">
                  <c:v>66.986095483820094</c:v>
                </c:pt>
                <c:pt idx="32">
                  <c:v>54.417679381278298</c:v>
                </c:pt>
                <c:pt idx="33">
                  <c:v>44.463997900700001</c:v>
                </c:pt>
                <c:pt idx="34">
                  <c:v>70.589229852171002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5-47B7-B871-C058C7144DC5}"/>
            </c:ext>
          </c:extLst>
        </c:ser>
        <c:ser>
          <c:idx val="2"/>
          <c:order val="2"/>
          <c:tx>
            <c:strRef>
              <c:f>Dati!$E$434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55-47B7-B871-C058C7144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Dati!$B$435:$B$469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Dati!$E$435:$E$469</c:f>
              <c:numCache>
                <c:formatCode>0</c:formatCode>
                <c:ptCount val="35"/>
                <c:pt idx="0">
                  <c:v>29.790871568945448</c:v>
                </c:pt>
                <c:pt idx="2">
                  <c:v>25.522135906174569</c:v>
                </c:pt>
                <c:pt idx="3">
                  <c:v>30.526533888600227</c:v>
                </c:pt>
                <c:pt idx="4">
                  <c:v>16.856156013070368</c:v>
                </c:pt>
                <c:pt idx="5">
                  <c:v>32.753602255159706</c:v>
                </c:pt>
                <c:pt idx="7">
                  <c:v>28.642019301962584</c:v>
                </c:pt>
                <c:pt idx="8">
                  <c:v>37.096451999932405</c:v>
                </c:pt>
                <c:pt idx="9">
                  <c:v>52.593494782744756</c:v>
                </c:pt>
                <c:pt idx="11">
                  <c:v>28.020140048315717</c:v>
                </c:pt>
                <c:pt idx="12">
                  <c:v>26.599821782830908</c:v>
                </c:pt>
                <c:pt idx="13">
                  <c:v>79.384276874628625</c:v>
                </c:pt>
                <c:pt idx="15">
                  <c:v>24.328477057685131</c:v>
                </c:pt>
                <c:pt idx="16">
                  <c:v>31.207449558798228</c:v>
                </c:pt>
                <c:pt idx="17">
                  <c:v>42.904827396431273</c:v>
                </c:pt>
                <c:pt idx="19">
                  <c:v>32.266076121353841</c:v>
                </c:pt>
                <c:pt idx="20">
                  <c:v>31.319171615925317</c:v>
                </c:pt>
                <c:pt idx="21">
                  <c:v>19.34629557458678</c:v>
                </c:pt>
                <c:pt idx="22">
                  <c:v>30.552676128563437</c:v>
                </c:pt>
                <c:pt idx="23">
                  <c:v>19.906198102244325</c:v>
                </c:pt>
                <c:pt idx="24">
                  <c:v>30.090629093037975</c:v>
                </c:pt>
                <c:pt idx="26">
                  <c:v>32.266076121353841</c:v>
                </c:pt>
                <c:pt idx="27">
                  <c:v>26.947188595242107</c:v>
                </c:pt>
                <c:pt idx="29">
                  <c:v>37.682401180846867</c:v>
                </c:pt>
                <c:pt idx="30">
                  <c:v>27.251490393194373</c:v>
                </c:pt>
                <c:pt idx="32">
                  <c:v>40.795638404083704</c:v>
                </c:pt>
                <c:pt idx="33">
                  <c:v>46.855098943792726</c:v>
                </c:pt>
                <c:pt idx="34">
                  <c:v>23.971292327759343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55-47B7-B871-C058C7144DC5}"/>
            </c:ext>
          </c:extLst>
        </c:ser>
        <c:ser>
          <c:idx val="3"/>
          <c:order val="3"/>
          <c:tx>
            <c:strRef>
              <c:f>Dati!$F$434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Dati!$B$435:$B$469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Dati!$F$435:$F$469</c:f>
              <c:numCache>
                <c:formatCode>0</c:formatCode>
                <c:ptCount val="35"/>
                <c:pt idx="0">
                  <c:v>56.593405305683177</c:v>
                </c:pt>
                <c:pt idx="1">
                  <c:v>86.384276874628625</c:v>
                </c:pt>
                <c:pt idx="2">
                  <c:v>60.862140968454057</c:v>
                </c:pt>
                <c:pt idx="3">
                  <c:v>55.857742986028398</c:v>
                </c:pt>
                <c:pt idx="4">
                  <c:v>69.52812086155825</c:v>
                </c:pt>
                <c:pt idx="5">
                  <c:v>53.63067461946892</c:v>
                </c:pt>
                <c:pt idx="6">
                  <c:v>86.384276874628625</c:v>
                </c:pt>
                <c:pt idx="7">
                  <c:v>57.742257572666041</c:v>
                </c:pt>
                <c:pt idx="8">
                  <c:v>49.28782487469622</c:v>
                </c:pt>
                <c:pt idx="9">
                  <c:v>33.790782091883869</c:v>
                </c:pt>
                <c:pt idx="10">
                  <c:v>86.384276874628625</c:v>
                </c:pt>
                <c:pt idx="11">
                  <c:v>58.364136826312908</c:v>
                </c:pt>
                <c:pt idx="12">
                  <c:v>59.784455091797717</c:v>
                </c:pt>
                <c:pt idx="13">
                  <c:v>7</c:v>
                </c:pt>
                <c:pt idx="14">
                  <c:v>86.384276874628625</c:v>
                </c:pt>
                <c:pt idx="15">
                  <c:v>62.055799816943491</c:v>
                </c:pt>
                <c:pt idx="16">
                  <c:v>55.176827315830394</c:v>
                </c:pt>
                <c:pt idx="17">
                  <c:v>43.479449478197353</c:v>
                </c:pt>
                <c:pt idx="18">
                  <c:v>86.384276874628625</c:v>
                </c:pt>
                <c:pt idx="19">
                  <c:v>54.118200753274785</c:v>
                </c:pt>
                <c:pt idx="20">
                  <c:v>55.065105258703312</c:v>
                </c:pt>
                <c:pt idx="21">
                  <c:v>67.037981300041849</c:v>
                </c:pt>
                <c:pt idx="22">
                  <c:v>55.831600746065192</c:v>
                </c:pt>
                <c:pt idx="23">
                  <c:v>66.478078772384293</c:v>
                </c:pt>
                <c:pt idx="24">
                  <c:v>56.29364778159065</c:v>
                </c:pt>
                <c:pt idx="25">
                  <c:v>86.384276874628625</c:v>
                </c:pt>
                <c:pt idx="26">
                  <c:v>54.118200753274785</c:v>
                </c:pt>
                <c:pt idx="27">
                  <c:v>59.437088279386515</c:v>
                </c:pt>
                <c:pt idx="28">
                  <c:v>86.384276874628625</c:v>
                </c:pt>
                <c:pt idx="29">
                  <c:v>48.701875693781759</c:v>
                </c:pt>
                <c:pt idx="30">
                  <c:v>59.132786481434252</c:v>
                </c:pt>
                <c:pt idx="31">
                  <c:v>86.384276874628625</c:v>
                </c:pt>
                <c:pt idx="32">
                  <c:v>45.588638470544922</c:v>
                </c:pt>
                <c:pt idx="33">
                  <c:v>39.5291779308359</c:v>
                </c:pt>
                <c:pt idx="34">
                  <c:v>62.412984546869282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55-47B7-B871-C058C7144DC5}"/>
            </c:ext>
          </c:extLst>
        </c:ser>
        <c:ser>
          <c:idx val="4"/>
          <c:order val="4"/>
          <c:tx>
            <c:strRef>
              <c:f>Dati!$G$434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2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EF-498D-B114-7749D6D58447}"/>
                </c:ext>
              </c:extLst>
            </c:dLbl>
            <c:dLbl>
              <c:idx val="2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EF-498D-B114-7749D6D58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Dati!$B$435:$B$469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Dati!$G$435:$G$469</c:f>
              <c:numCache>
                <c:formatCode>0</c:formatCode>
                <c:ptCount val="35"/>
                <c:pt idx="0">
                  <c:v>6.622058038501601</c:v>
                </c:pt>
                <c:pt idx="2">
                  <c:v>8.878325045445127</c:v>
                </c:pt>
                <c:pt idx="3">
                  <c:v>7.8037292812250012</c:v>
                </c:pt>
                <c:pt idx="4">
                  <c:v>7.2122456210458594</c:v>
                </c:pt>
                <c:pt idx="5">
                  <c:v>5.410697150213144</c:v>
                </c:pt>
                <c:pt idx="7">
                  <c:v>6.6492920710513275</c:v>
                </c:pt>
                <c:pt idx="8">
                  <c:v>6.7189096229761809</c:v>
                </c:pt>
                <c:pt idx="9">
                  <c:v>4.5641554513222342</c:v>
                </c:pt>
                <c:pt idx="11">
                  <c:v>6.8909109661916128</c:v>
                </c:pt>
                <c:pt idx="12">
                  <c:v>6.1742146771176669</c:v>
                </c:pt>
                <c:pt idx="13">
                  <c:v>0</c:v>
                </c:pt>
                <c:pt idx="15">
                  <c:v>4.4194655890338765</c:v>
                </c:pt>
                <c:pt idx="16">
                  <c:v>8.664445181507535</c:v>
                </c:pt>
                <c:pt idx="17">
                  <c:v>8.1627149356681628</c:v>
                </c:pt>
                <c:pt idx="19">
                  <c:v>6.9287542368450223</c:v>
                </c:pt>
                <c:pt idx="20">
                  <c:v>8.0297234681187604</c:v>
                </c:pt>
                <c:pt idx="21">
                  <c:v>11.764744278819613</c:v>
                </c:pt>
                <c:pt idx="22">
                  <c:v>1.4845557443457629</c:v>
                </c:pt>
                <c:pt idx="23">
                  <c:v>2.2954400010355438</c:v>
                </c:pt>
                <c:pt idx="24">
                  <c:v>5.3777013099020268</c:v>
                </c:pt>
                <c:pt idx="26">
                  <c:v>6.9287542368450223</c:v>
                </c:pt>
                <c:pt idx="27">
                  <c:v>6.2697046313943074</c:v>
                </c:pt>
                <c:pt idx="29">
                  <c:v>8.0921054648803743</c:v>
                </c:pt>
                <c:pt idx="30">
                  <c:v>5.7624141229852492</c:v>
                </c:pt>
                <c:pt idx="32">
                  <c:v>4.7866822146380477</c:v>
                </c:pt>
                <c:pt idx="33">
                  <c:v>8.680903155507302</c:v>
                </c:pt>
                <c:pt idx="34">
                  <c:v>5.4394778200695724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55-47B7-B871-C058C714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84.8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9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603351064117149"/>
          <c:y val="6.99234320496778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Dati!$C$475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Dati!$B$476:$B$510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Dati!$C$476:$C$510</c:f>
              <c:numCache>
                <c:formatCode>0</c:formatCode>
                <c:ptCount val="35"/>
                <c:pt idx="0">
                  <c:v>12.423876930259922</c:v>
                </c:pt>
                <c:pt idx="1">
                  <c:v>106.38016360829278</c:v>
                </c:pt>
                <c:pt idx="2">
                  <c:v>16.684588173018284</c:v>
                </c:pt>
                <c:pt idx="3">
                  <c:v>13.688893497208724</c:v>
                </c:pt>
                <c:pt idx="4">
                  <c:v>7</c:v>
                </c:pt>
                <c:pt idx="5">
                  <c:v>11.669979490443097</c:v>
                </c:pt>
                <c:pt idx="6">
                  <c:v>106.38016360829278</c:v>
                </c:pt>
                <c:pt idx="7">
                  <c:v>11.687421999547396</c:v>
                </c:pt>
                <c:pt idx="8">
                  <c:v>18.654274021929126</c:v>
                </c:pt>
                <c:pt idx="9">
                  <c:v>18.346880487723197</c:v>
                </c:pt>
                <c:pt idx="10">
                  <c:v>106.38016360829278</c:v>
                </c:pt>
                <c:pt idx="11">
                  <c:v>12.237147605360036</c:v>
                </c:pt>
                <c:pt idx="12">
                  <c:v>13.594834704236632</c:v>
                </c:pt>
                <c:pt idx="13">
                  <c:v>16.185905473686702</c:v>
                </c:pt>
                <c:pt idx="14">
                  <c:v>106.38016360829278</c:v>
                </c:pt>
                <c:pt idx="15">
                  <c:v>11.430540870625265</c:v>
                </c:pt>
                <c:pt idx="16">
                  <c:v>13.484891212243937</c:v>
                </c:pt>
                <c:pt idx="17">
                  <c:v>13.795919537192418</c:v>
                </c:pt>
                <c:pt idx="18">
                  <c:v>106.38016360829278</c:v>
                </c:pt>
                <c:pt idx="19">
                  <c:v>13.095844872356693</c:v>
                </c:pt>
                <c:pt idx="20">
                  <c:v>12.022590097719231</c:v>
                </c:pt>
                <c:pt idx="21">
                  <c:v>13.688504846677603</c:v>
                </c:pt>
                <c:pt idx="22">
                  <c:v>9.625361184291819</c:v>
                </c:pt>
                <c:pt idx="23">
                  <c:v>11.121206900697928</c:v>
                </c:pt>
                <c:pt idx="24">
                  <c:v>11.317950692414371</c:v>
                </c:pt>
                <c:pt idx="25">
                  <c:v>106.38016360829278</c:v>
                </c:pt>
                <c:pt idx="26">
                  <c:v>13.095844872356693</c:v>
                </c:pt>
                <c:pt idx="27">
                  <c:v>11.651874554150552</c:v>
                </c:pt>
                <c:pt idx="28">
                  <c:v>106.38016360829278</c:v>
                </c:pt>
                <c:pt idx="29">
                  <c:v>13.647201186085752</c:v>
                </c:pt>
                <c:pt idx="30">
                  <c:v>11.994470395076675</c:v>
                </c:pt>
                <c:pt idx="31">
                  <c:v>106.38016360829278</c:v>
                </c:pt>
                <c:pt idx="32">
                  <c:v>12.410397805990911</c:v>
                </c:pt>
                <c:pt idx="33">
                  <c:v>14.887013031396521</c:v>
                </c:pt>
                <c:pt idx="34">
                  <c:v>11.923711958571218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2-411E-837A-D8A29E462747}"/>
            </c:ext>
          </c:extLst>
        </c:ser>
        <c:ser>
          <c:idx val="1"/>
          <c:order val="1"/>
          <c:tx>
            <c:strRef>
              <c:f>Dati!$D$475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Dati!$B$476:$B$510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Dati!$D$476:$D$510</c:f>
              <c:numCache>
                <c:formatCode>0</c:formatCode>
                <c:ptCount val="35"/>
                <c:pt idx="0">
                  <c:v>93.956286678032853</c:v>
                </c:pt>
                <c:pt idx="2">
                  <c:v>89.695575435274492</c:v>
                </c:pt>
                <c:pt idx="3">
                  <c:v>92.691270111084052</c:v>
                </c:pt>
                <c:pt idx="4">
                  <c:v>99.380163608292776</c:v>
                </c:pt>
                <c:pt idx="5">
                  <c:v>94.710184117849678</c:v>
                </c:pt>
                <c:pt idx="7">
                  <c:v>94.692741608745379</c:v>
                </c:pt>
                <c:pt idx="8">
                  <c:v>87.72588958636365</c:v>
                </c:pt>
                <c:pt idx="9">
                  <c:v>88.033283120569578</c:v>
                </c:pt>
                <c:pt idx="11">
                  <c:v>94.14301600293274</c:v>
                </c:pt>
                <c:pt idx="12">
                  <c:v>92.785328904056144</c:v>
                </c:pt>
                <c:pt idx="13">
                  <c:v>90.194258134606073</c:v>
                </c:pt>
                <c:pt idx="15">
                  <c:v>94.949622737667511</c:v>
                </c:pt>
                <c:pt idx="16">
                  <c:v>92.895272396048838</c:v>
                </c:pt>
                <c:pt idx="17">
                  <c:v>92.584244071100358</c:v>
                </c:pt>
                <c:pt idx="19">
                  <c:v>93.284318735936083</c:v>
                </c:pt>
                <c:pt idx="20">
                  <c:v>94.357573510573545</c:v>
                </c:pt>
                <c:pt idx="21">
                  <c:v>92.691658761615173</c:v>
                </c:pt>
                <c:pt idx="22">
                  <c:v>96.754802424000957</c:v>
                </c:pt>
                <c:pt idx="23">
                  <c:v>95.258956707594848</c:v>
                </c:pt>
                <c:pt idx="24">
                  <c:v>95.062212915878405</c:v>
                </c:pt>
                <c:pt idx="26">
                  <c:v>93.284318735936083</c:v>
                </c:pt>
                <c:pt idx="27">
                  <c:v>94.728289054142223</c:v>
                </c:pt>
                <c:pt idx="29">
                  <c:v>92.732962422207024</c:v>
                </c:pt>
                <c:pt idx="30">
                  <c:v>94.385693213216101</c:v>
                </c:pt>
                <c:pt idx="32">
                  <c:v>93.969765802301865</c:v>
                </c:pt>
                <c:pt idx="33">
                  <c:v>91.493150576896255</c:v>
                </c:pt>
                <c:pt idx="34">
                  <c:v>94.456451649721558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2-411E-837A-D8A29E462747}"/>
            </c:ext>
          </c:extLst>
        </c:ser>
        <c:ser>
          <c:idx val="2"/>
          <c:order val="2"/>
          <c:tx>
            <c:strRef>
              <c:f>Dati!$E$475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FB-4834-A0C6-B35D6E86FB7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FB-4834-A0C6-B35D6E86FB7F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FB-4834-A0C6-B35D6E86FB7F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FB-4834-A0C6-B35D6E86FB7F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FB-4834-A0C6-B35D6E86FB7F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FB-4834-A0C6-B35D6E86FB7F}"/>
                </c:ext>
              </c:extLst>
            </c:dLbl>
            <c:dLbl>
              <c:idx val="2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FB-4834-A0C6-B35D6E86FB7F}"/>
                </c:ext>
              </c:extLst>
            </c:dLbl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8-4B60-A0F2-80E7442D6B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Dati!$B$476:$B$510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Dati!$E$476:$E$510</c:f>
              <c:numCache>
                <c:formatCode>0</c:formatCode>
                <c:ptCount val="35"/>
                <c:pt idx="0">
                  <c:v>2.1541266067644957</c:v>
                </c:pt>
                <c:pt idx="2">
                  <c:v>2.9564081068899717</c:v>
                </c:pt>
                <c:pt idx="3">
                  <c:v>1.2933463343989888</c:v>
                </c:pt>
                <c:pt idx="4">
                  <c:v>0.61983639170723048</c:v>
                </c:pt>
                <c:pt idx="5">
                  <c:v>2.5881326457295439</c:v>
                </c:pt>
                <c:pt idx="7">
                  <c:v>1.5959503799249979</c:v>
                </c:pt>
                <c:pt idx="8">
                  <c:v>6.637069212790232</c:v>
                </c:pt>
                <c:pt idx="9">
                  <c:v>7.9875163311899504</c:v>
                </c:pt>
                <c:pt idx="11">
                  <c:v>1.765357409064229</c:v>
                </c:pt>
                <c:pt idx="12">
                  <c:v>4.7778498397873923</c:v>
                </c:pt>
                <c:pt idx="13">
                  <c:v>9.8057418653939159</c:v>
                </c:pt>
                <c:pt idx="15">
                  <c:v>1.9941642342823873</c:v>
                </c:pt>
                <c:pt idx="16">
                  <c:v>0.51152121919384708</c:v>
                </c:pt>
                <c:pt idx="17">
                  <c:v>4.2358325645823047</c:v>
                </c:pt>
                <c:pt idx="19">
                  <c:v>2.2555011259557962</c:v>
                </c:pt>
                <c:pt idx="20">
                  <c:v>2.4053353162044062</c:v>
                </c:pt>
                <c:pt idx="21" formatCode="0.0">
                  <c:v>0.14653307556901338</c:v>
                </c:pt>
                <c:pt idx="22">
                  <c:v>2.94024599052889</c:v>
                </c:pt>
                <c:pt idx="23">
                  <c:v>2.6898524673052107</c:v>
                </c:pt>
                <c:pt idx="24">
                  <c:v>2.0431429431709365</c:v>
                </c:pt>
                <c:pt idx="26">
                  <c:v>2.2555011259557962</c:v>
                </c:pt>
                <c:pt idx="27">
                  <c:v>2.0376606791662595</c:v>
                </c:pt>
                <c:pt idx="29">
                  <c:v>3.6532091971683056</c:v>
                </c:pt>
                <c:pt idx="30">
                  <c:v>1.7069962294776038</c:v>
                </c:pt>
                <c:pt idx="32">
                  <c:v>5.2951419223197576</c:v>
                </c:pt>
                <c:pt idx="33">
                  <c:v>2.8536142686266044</c:v>
                </c:pt>
                <c:pt idx="34">
                  <c:v>1.6395603288708416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F2-411E-837A-D8A29E462747}"/>
            </c:ext>
          </c:extLst>
        </c:ser>
        <c:ser>
          <c:idx val="3"/>
          <c:order val="3"/>
          <c:tx>
            <c:strRef>
              <c:f>Dati!$F$475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Dati!$B$476:$B$510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Dati!$F$476:$F$510</c:f>
              <c:numCache>
                <c:formatCode>0</c:formatCode>
                <c:ptCount val="35"/>
                <c:pt idx="0">
                  <c:v>14.65161525862942</c:v>
                </c:pt>
                <c:pt idx="1">
                  <c:v>16.805741865393916</c:v>
                </c:pt>
                <c:pt idx="2">
                  <c:v>13.849333758503944</c:v>
                </c:pt>
                <c:pt idx="3">
                  <c:v>15.512395530994928</c:v>
                </c:pt>
                <c:pt idx="4">
                  <c:v>16.185905473686685</c:v>
                </c:pt>
                <c:pt idx="5">
                  <c:v>14.217609219664372</c:v>
                </c:pt>
                <c:pt idx="6">
                  <c:v>16.805741865393916</c:v>
                </c:pt>
                <c:pt idx="7">
                  <c:v>15.209791485468918</c:v>
                </c:pt>
                <c:pt idx="8">
                  <c:v>10.168672652603684</c:v>
                </c:pt>
                <c:pt idx="9">
                  <c:v>8.8182255342039646</c:v>
                </c:pt>
                <c:pt idx="10">
                  <c:v>16.805741865393916</c:v>
                </c:pt>
                <c:pt idx="11">
                  <c:v>15.040384456329686</c:v>
                </c:pt>
                <c:pt idx="12">
                  <c:v>12.027892025606523</c:v>
                </c:pt>
                <c:pt idx="13">
                  <c:v>7</c:v>
                </c:pt>
                <c:pt idx="14">
                  <c:v>16.805741865393916</c:v>
                </c:pt>
                <c:pt idx="15">
                  <c:v>14.811577631111529</c:v>
                </c:pt>
                <c:pt idx="16">
                  <c:v>16.294220646200067</c:v>
                </c:pt>
                <c:pt idx="17">
                  <c:v>12.569909300811611</c:v>
                </c:pt>
                <c:pt idx="18">
                  <c:v>16.805741865393916</c:v>
                </c:pt>
                <c:pt idx="19">
                  <c:v>14.55024073943812</c:v>
                </c:pt>
                <c:pt idx="20">
                  <c:v>14.40040654918951</c:v>
                </c:pt>
                <c:pt idx="21">
                  <c:v>16.659208789824902</c:v>
                </c:pt>
                <c:pt idx="22">
                  <c:v>13.865495874865026</c:v>
                </c:pt>
                <c:pt idx="23">
                  <c:v>14.115889398088704</c:v>
                </c:pt>
                <c:pt idx="24">
                  <c:v>14.762598922222979</c:v>
                </c:pt>
                <c:pt idx="25">
                  <c:v>16.805741865393916</c:v>
                </c:pt>
                <c:pt idx="26">
                  <c:v>14.55024073943812</c:v>
                </c:pt>
                <c:pt idx="27">
                  <c:v>14.768081186227656</c:v>
                </c:pt>
                <c:pt idx="28">
                  <c:v>16.805741865393916</c:v>
                </c:pt>
                <c:pt idx="29">
                  <c:v>13.152532668225611</c:v>
                </c:pt>
                <c:pt idx="30">
                  <c:v>15.098745635916313</c:v>
                </c:pt>
                <c:pt idx="31">
                  <c:v>16.805741865393916</c:v>
                </c:pt>
                <c:pt idx="32">
                  <c:v>11.510599943074158</c:v>
                </c:pt>
                <c:pt idx="33">
                  <c:v>13.952127596767312</c:v>
                </c:pt>
                <c:pt idx="34">
                  <c:v>15.166181536523075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F2-411E-837A-D8A29E462747}"/>
            </c:ext>
          </c:extLst>
        </c:ser>
        <c:ser>
          <c:idx val="4"/>
          <c:order val="4"/>
          <c:tx>
            <c:strRef>
              <c:f>Dati!$G$475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295946367212482E-2"/>
                      <c:h val="3.6260644408922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6FB-4834-A0C6-B35D6E86FB7F}"/>
                </c:ext>
              </c:extLst>
            </c:dLbl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FB-4834-A0C6-B35D6E86FB7F}"/>
                </c:ext>
              </c:extLst>
            </c:dLbl>
            <c:dLbl>
              <c:idx val="2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FB-4834-A0C6-B35D6E86FB7F}"/>
                </c:ext>
              </c:extLst>
            </c:dLbl>
            <c:dLbl>
              <c:idx val="2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FB-4834-A0C6-B35D6E86FB7F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331688424188893E-2"/>
                      <c:h val="2.5168396911708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6FB-4834-A0C6-B35D6E86FB7F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331688424188893E-2"/>
                      <c:h val="3.1823745410036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56FB-4834-A0C6-B35D6E86FB7F}"/>
                </c:ext>
              </c:extLst>
            </c:dLbl>
            <c:dLbl>
              <c:idx val="3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68-4B60-A0F2-80E7442D6B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Dati!$B$476:$B$510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Dati!$G$476:$G$510</c:f>
              <c:numCache>
                <c:formatCode>0</c:formatCode>
                <c:ptCount val="35"/>
                <c:pt idx="0">
                  <c:v>3.8895867152024906</c:v>
                </c:pt>
                <c:pt idx="2">
                  <c:v>7.3480164578355893</c:v>
                </c:pt>
                <c:pt idx="3">
                  <c:v>6.0153835545169994</c:v>
                </c:pt>
                <c:pt idx="4">
                  <c:v>0</c:v>
                </c:pt>
                <c:pt idx="5">
                  <c:v>2.7016832364207763</c:v>
                </c:pt>
                <c:pt idx="7">
                  <c:v>3.7113080113294132</c:v>
                </c:pt>
                <c:pt idx="8">
                  <c:v>5.6370412008461219</c:v>
                </c:pt>
                <c:pt idx="9">
                  <c:v>3.9792005482405064</c:v>
                </c:pt>
                <c:pt idx="11">
                  <c:v>4.0916265880028595</c:v>
                </c:pt>
                <c:pt idx="12">
                  <c:v>2.4368212561564655</c:v>
                </c:pt>
                <c:pt idx="13">
                  <c:v>0</c:v>
                </c:pt>
                <c:pt idx="15">
                  <c:v>3.0562130280501161</c:v>
                </c:pt>
                <c:pt idx="16">
                  <c:v>6.5932063847573703</c:v>
                </c:pt>
                <c:pt idx="17">
                  <c:v>3.1799233643173519</c:v>
                </c:pt>
                <c:pt idx="19">
                  <c:v>4.4601801381081199</c:v>
                </c:pt>
                <c:pt idx="20">
                  <c:v>3.2370911732220384</c:v>
                </c:pt>
                <c:pt idx="21">
                  <c:v>7.1618081628158414</c:v>
                </c:pt>
                <c:pt idx="22" formatCode="0.0">
                  <c:v>0.30495158547016776</c:v>
                </c:pt>
                <c:pt idx="23">
                  <c:v>2.0511908250999698</c:v>
                </c:pt>
                <c:pt idx="24">
                  <c:v>2.8946441409506769</c:v>
                </c:pt>
                <c:pt idx="26">
                  <c:v>4.4601801381081199</c:v>
                </c:pt>
                <c:pt idx="27">
                  <c:v>3.2340502666915039</c:v>
                </c:pt>
                <c:pt idx="29">
                  <c:v>3.6138283806246609</c:v>
                </c:pt>
                <c:pt idx="30">
                  <c:v>3.9073105573062108</c:v>
                </c:pt>
                <c:pt idx="32">
                  <c:v>0.73509227537839772</c:v>
                </c:pt>
                <c:pt idx="33">
                  <c:v>5.6532351544771426</c:v>
                </c:pt>
                <c:pt idx="34">
                  <c:v>3.903988021407593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F2-411E-837A-D8A29E46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106.4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4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603351064117149"/>
          <c:y val="7.21418815491205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Dati!$C$517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Dati!$B$518:$B$552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Dati!$C$518:$C$552</c:f>
              <c:numCache>
                <c:formatCode>0</c:formatCode>
                <c:ptCount val="35"/>
                <c:pt idx="0">
                  <c:v>12.85653472659186</c:v>
                </c:pt>
                <c:pt idx="1">
                  <c:v>106.82005781245013</c:v>
                </c:pt>
                <c:pt idx="2">
                  <c:v>14.102827153076632</c:v>
                </c:pt>
                <c:pt idx="3">
                  <c:v>16.682283206632476</c:v>
                </c:pt>
                <c:pt idx="4">
                  <c:v>7</c:v>
                </c:pt>
                <c:pt idx="5">
                  <c:v>11.817581467254385</c:v>
                </c:pt>
                <c:pt idx="6">
                  <c:v>106.82005781245013</c:v>
                </c:pt>
                <c:pt idx="7">
                  <c:v>12.166396829708148</c:v>
                </c:pt>
                <c:pt idx="8">
                  <c:v>17.709351851958488</c:v>
                </c:pt>
                <c:pt idx="9">
                  <c:v>23.946035344487399</c:v>
                </c:pt>
                <c:pt idx="10">
                  <c:v>106.82005781245013</c:v>
                </c:pt>
                <c:pt idx="11">
                  <c:v>13.152356708942008</c:v>
                </c:pt>
                <c:pt idx="12">
                  <c:v>8.8158336625899807</c:v>
                </c:pt>
                <c:pt idx="13">
                  <c:v>9.0246835740258007</c:v>
                </c:pt>
                <c:pt idx="14">
                  <c:v>106.82005781245013</c:v>
                </c:pt>
                <c:pt idx="15">
                  <c:v>8.1833103734338977</c:v>
                </c:pt>
                <c:pt idx="16">
                  <c:v>12.526724550958178</c:v>
                </c:pt>
                <c:pt idx="17">
                  <c:v>15.850553085478694</c:v>
                </c:pt>
                <c:pt idx="18">
                  <c:v>106.82005781245013</c:v>
                </c:pt>
                <c:pt idx="19">
                  <c:v>14.170604172998964</c:v>
                </c:pt>
                <c:pt idx="20">
                  <c:v>11.269221592040125</c:v>
                </c:pt>
                <c:pt idx="21">
                  <c:v>11.420613650721648</c:v>
                </c:pt>
                <c:pt idx="22">
                  <c:v>15.001478807546064</c:v>
                </c:pt>
                <c:pt idx="23">
                  <c:v>9.1478310900536712</c:v>
                </c:pt>
                <c:pt idx="24">
                  <c:v>9.0003490111070903</c:v>
                </c:pt>
                <c:pt idx="25">
                  <c:v>106.82005781245013</c:v>
                </c:pt>
                <c:pt idx="26">
                  <c:v>14.170604172998964</c:v>
                </c:pt>
                <c:pt idx="27">
                  <c:v>11.346842565038088</c:v>
                </c:pt>
                <c:pt idx="28">
                  <c:v>106.82005781245013</c:v>
                </c:pt>
                <c:pt idx="29">
                  <c:v>17.878981838518399</c:v>
                </c:pt>
                <c:pt idx="30">
                  <c:v>11.226404516188254</c:v>
                </c:pt>
                <c:pt idx="31">
                  <c:v>106.82005781245013</c:v>
                </c:pt>
                <c:pt idx="32">
                  <c:v>14.007619374085678</c:v>
                </c:pt>
                <c:pt idx="33">
                  <c:v>19.091544497402936</c:v>
                </c:pt>
                <c:pt idx="34">
                  <c:v>11.067714512816238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6-4BF2-95A4-C73380F2B931}"/>
            </c:ext>
          </c:extLst>
        </c:ser>
        <c:ser>
          <c:idx val="1"/>
          <c:order val="1"/>
          <c:tx>
            <c:strRef>
              <c:f>Dati!$D$517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Dati!$B$518:$B$552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Dati!$D$518:$D$552</c:f>
              <c:numCache>
                <c:formatCode>0</c:formatCode>
                <c:ptCount val="35"/>
                <c:pt idx="0">
                  <c:v>93.96352308585827</c:v>
                </c:pt>
                <c:pt idx="2">
                  <c:v>92.717230659373499</c:v>
                </c:pt>
                <c:pt idx="3">
                  <c:v>90.137774605817654</c:v>
                </c:pt>
                <c:pt idx="4">
                  <c:v>99.820057812450131</c:v>
                </c:pt>
                <c:pt idx="5">
                  <c:v>95.002476345195745</c:v>
                </c:pt>
                <c:pt idx="7">
                  <c:v>94.653660982741982</c:v>
                </c:pt>
                <c:pt idx="8">
                  <c:v>89.110705960491643</c:v>
                </c:pt>
                <c:pt idx="9">
                  <c:v>82.874022467962732</c:v>
                </c:pt>
                <c:pt idx="11">
                  <c:v>93.667701103508122</c:v>
                </c:pt>
                <c:pt idx="12">
                  <c:v>98.00422414986015</c:v>
                </c:pt>
                <c:pt idx="13">
                  <c:v>97.79537423842433</c:v>
                </c:pt>
                <c:pt idx="15">
                  <c:v>98.636747439016233</c:v>
                </c:pt>
                <c:pt idx="16">
                  <c:v>94.293333261491952</c:v>
                </c:pt>
                <c:pt idx="17">
                  <c:v>90.969504726971437</c:v>
                </c:pt>
                <c:pt idx="19">
                  <c:v>92.649453639451167</c:v>
                </c:pt>
                <c:pt idx="20">
                  <c:v>95.550836220410005</c:v>
                </c:pt>
                <c:pt idx="21">
                  <c:v>95.399444161728482</c:v>
                </c:pt>
                <c:pt idx="22">
                  <c:v>91.818579004904066</c:v>
                </c:pt>
                <c:pt idx="23">
                  <c:v>97.672226722396459</c:v>
                </c:pt>
                <c:pt idx="24">
                  <c:v>97.81970880134304</c:v>
                </c:pt>
                <c:pt idx="26">
                  <c:v>92.649453639451167</c:v>
                </c:pt>
                <c:pt idx="27">
                  <c:v>95.473215247412043</c:v>
                </c:pt>
                <c:pt idx="29">
                  <c:v>88.941075973931731</c:v>
                </c:pt>
                <c:pt idx="30">
                  <c:v>95.593653296261877</c:v>
                </c:pt>
                <c:pt idx="32">
                  <c:v>92.812438438364453</c:v>
                </c:pt>
                <c:pt idx="33">
                  <c:v>87.728513315047195</c:v>
                </c:pt>
                <c:pt idx="34">
                  <c:v>95.752343299633893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6-4BF2-95A4-C73380F2B931}"/>
            </c:ext>
          </c:extLst>
        </c:ser>
        <c:ser>
          <c:idx val="2"/>
          <c:order val="2"/>
          <c:tx>
            <c:strRef>
              <c:f>Dati!$E$517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F6-4BF2-95A4-C73380F2B93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A6-4EBF-AF5F-D278D9C06BA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A6-4EBF-AF5F-D278D9C06BA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A6-4EBF-AF5F-D278D9C06BA2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A6-4EBF-AF5F-D278D9C06BA2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A6-4EBF-AF5F-D278D9C06BA2}"/>
                </c:ext>
              </c:extLst>
            </c:dLbl>
            <c:dLbl>
              <c:idx val="2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A6-4EBF-AF5F-D278D9C06BA2}"/>
                </c:ext>
              </c:extLst>
            </c:dLbl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DC-48B0-BDEA-A7B2B954FE40}"/>
                </c:ext>
              </c:extLst>
            </c:dLbl>
            <c:dLbl>
              <c:idx val="3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C-48B0-BDEA-A7B2B954FE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Dati!$B$518:$B$552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Dati!$E$518:$E$552</c:f>
              <c:numCache>
                <c:formatCode>0</c:formatCode>
                <c:ptCount val="35"/>
                <c:pt idx="0">
                  <c:v>2.4233295555327476</c:v>
                </c:pt>
                <c:pt idx="2">
                  <c:v>0.70841862319816606</c:v>
                </c:pt>
                <c:pt idx="3">
                  <c:v>4.388350101201028</c:v>
                </c:pt>
                <c:pt idx="4">
                  <c:v>0</c:v>
                </c:pt>
                <c:pt idx="5">
                  <c:v>2.4022040104002942</c:v>
                </c:pt>
                <c:pt idx="7">
                  <c:v>1.8842657049384746</c:v>
                </c:pt>
                <c:pt idx="8">
                  <c:v>6.776168884989012</c:v>
                </c:pt>
                <c:pt idx="9">
                  <c:v>7.9255137486370639</c:v>
                </c:pt>
                <c:pt idx="11">
                  <c:v>2.5074440949269521</c:v>
                </c:pt>
                <c:pt idx="12">
                  <c:v>1.1243744301007339</c:v>
                </c:pt>
                <c:pt idx="13">
                  <c:v>1.4798377979801098</c:v>
                </c:pt>
                <c:pt idx="15">
                  <c:v>0</c:v>
                </c:pt>
                <c:pt idx="16">
                  <c:v>1.4183735563168254</c:v>
                </c:pt>
                <c:pt idx="17">
                  <c:v>5.203223682654702</c:v>
                </c:pt>
                <c:pt idx="19">
                  <c:v>3.990386506761987</c:v>
                </c:pt>
                <c:pt idx="20">
                  <c:v>1.2336853571528927</c:v>
                </c:pt>
                <c:pt idx="21">
                  <c:v>0.85494728092554495</c:v>
                </c:pt>
                <c:pt idx="22" formatCode="0.0">
                  <c:v>0.20489332554973097</c:v>
                </c:pt>
                <c:pt idx="23" formatCode="0.0">
                  <c:v>0.27658245250359514</c:v>
                </c:pt>
                <c:pt idx="24">
                  <c:v>0</c:v>
                </c:pt>
                <c:pt idx="26">
                  <c:v>3.990386506761987</c:v>
                </c:pt>
                <c:pt idx="27">
                  <c:v>0.62298817901941861</c:v>
                </c:pt>
                <c:pt idx="29">
                  <c:v>7.7916449906377387</c:v>
                </c:pt>
                <c:pt idx="30">
                  <c:v>0.75673531150968565</c:v>
                </c:pt>
                <c:pt idx="32">
                  <c:v>4.1814654074661739</c:v>
                </c:pt>
                <c:pt idx="33">
                  <c:v>8.4527205283252584</c:v>
                </c:pt>
                <c:pt idx="34">
                  <c:v>0.52661302537551868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F6-4BF2-95A4-C73380F2B931}"/>
            </c:ext>
          </c:extLst>
        </c:ser>
        <c:ser>
          <c:idx val="3"/>
          <c:order val="3"/>
          <c:tx>
            <c:strRef>
              <c:f>Dati!$F$517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Dati!$B$518:$B$552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Dati!$F$518:$F$552</c:f>
              <c:numCache>
                <c:formatCode>0</c:formatCode>
                <c:ptCount val="35"/>
                <c:pt idx="0">
                  <c:v>13.029390972792511</c:v>
                </c:pt>
                <c:pt idx="1">
                  <c:v>15.452720528325258</c:v>
                </c:pt>
                <c:pt idx="2">
                  <c:v>14.744301905127092</c:v>
                </c:pt>
                <c:pt idx="3">
                  <c:v>11.064370427124231</c:v>
                </c:pt>
                <c:pt idx="4">
                  <c:v>15.452720528325258</c:v>
                </c:pt>
                <c:pt idx="5">
                  <c:v>13.050516517924965</c:v>
                </c:pt>
                <c:pt idx="6">
                  <c:v>15.452720528325258</c:v>
                </c:pt>
                <c:pt idx="7">
                  <c:v>13.568454823386784</c:v>
                </c:pt>
                <c:pt idx="8">
                  <c:v>8.6765516433362464</c:v>
                </c:pt>
                <c:pt idx="9">
                  <c:v>7.5272067796881945</c:v>
                </c:pt>
                <c:pt idx="10">
                  <c:v>15.452720528325258</c:v>
                </c:pt>
                <c:pt idx="11">
                  <c:v>12.945276433398305</c:v>
                </c:pt>
                <c:pt idx="12">
                  <c:v>14.328346098224525</c:v>
                </c:pt>
                <c:pt idx="13">
                  <c:v>13.972882730345148</c:v>
                </c:pt>
                <c:pt idx="14">
                  <c:v>15.452720528325258</c:v>
                </c:pt>
                <c:pt idx="15">
                  <c:v>15.452720528325258</c:v>
                </c:pt>
                <c:pt idx="16">
                  <c:v>14.034346972008432</c:v>
                </c:pt>
                <c:pt idx="17">
                  <c:v>10.249496845670556</c:v>
                </c:pt>
                <c:pt idx="18">
                  <c:v>15.452720528325258</c:v>
                </c:pt>
                <c:pt idx="19">
                  <c:v>11.462334021563272</c:v>
                </c:pt>
                <c:pt idx="20">
                  <c:v>14.219035171172365</c:v>
                </c:pt>
                <c:pt idx="21">
                  <c:v>14.597773247399713</c:v>
                </c:pt>
                <c:pt idx="22">
                  <c:v>15.247827202775527</c:v>
                </c:pt>
                <c:pt idx="23">
                  <c:v>15.176138075821664</c:v>
                </c:pt>
                <c:pt idx="24">
                  <c:v>15.452720528325258</c:v>
                </c:pt>
                <c:pt idx="25">
                  <c:v>15.452720528325258</c:v>
                </c:pt>
                <c:pt idx="26">
                  <c:v>11.462334021563272</c:v>
                </c:pt>
                <c:pt idx="27">
                  <c:v>14.829732349305839</c:v>
                </c:pt>
                <c:pt idx="28">
                  <c:v>15.452720528325258</c:v>
                </c:pt>
                <c:pt idx="29">
                  <c:v>7.6610755376875197</c:v>
                </c:pt>
                <c:pt idx="30">
                  <c:v>14.695985216815572</c:v>
                </c:pt>
                <c:pt idx="31">
                  <c:v>15.452720528325258</c:v>
                </c:pt>
                <c:pt idx="32">
                  <c:v>11.271255120859085</c:v>
                </c:pt>
                <c:pt idx="33">
                  <c:v>7</c:v>
                </c:pt>
                <c:pt idx="34">
                  <c:v>14.926107502949741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6-4BF2-95A4-C73380F2B931}"/>
            </c:ext>
          </c:extLst>
        </c:ser>
        <c:ser>
          <c:idx val="4"/>
          <c:order val="4"/>
          <c:tx>
            <c:strRef>
              <c:f>Dati!$G$517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A6-4EBF-AF5F-D278D9C06BA2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A6-4EBF-AF5F-D278D9C06BA2}"/>
                </c:ext>
              </c:extLst>
            </c:dLbl>
            <c:dLbl>
              <c:idx val="7"/>
              <c:layout>
                <c:manualLayout>
                  <c:x val="1.555506265942109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C-48B0-BDEA-A7B2B954FE40}"/>
                </c:ext>
              </c:extLst>
            </c:dLbl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A6-4EBF-AF5F-D278D9C06BA2}"/>
                </c:ext>
              </c:extLst>
            </c:dLbl>
            <c:dLbl>
              <c:idx val="1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A6-4EBF-AF5F-D278D9C06BA2}"/>
                </c:ext>
              </c:extLst>
            </c:dLbl>
            <c:dLbl>
              <c:idx val="1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A6-4EBF-AF5F-D278D9C06BA2}"/>
                </c:ext>
              </c:extLst>
            </c:dLbl>
            <c:dLbl>
              <c:idx val="19"/>
              <c:layout>
                <c:manualLayout>
                  <c:x val="1.761088314664892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DC-48B0-BDEA-A7B2B954FE40}"/>
                </c:ext>
              </c:extLst>
            </c:dLbl>
            <c:dLbl>
              <c:idx val="20"/>
              <c:layout>
                <c:manualLayout>
                  <c:x val="1.7863590994787622E-2"/>
                  <c:y val="8.34905065908189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A6-4EBF-AF5F-D278D9C06BA2}"/>
                </c:ext>
              </c:extLst>
            </c:dLbl>
            <c:dLbl>
              <c:idx val="2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FA6-4EBF-AF5F-D278D9C06BA2}"/>
                </c:ext>
              </c:extLst>
            </c:dLbl>
            <c:dLbl>
              <c:idx val="2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A6-4EBF-AF5F-D278D9C06BA2}"/>
                </c:ext>
              </c:extLst>
            </c:dLbl>
            <c:dLbl>
              <c:idx val="26"/>
              <c:layout>
                <c:manualLayout>
                  <c:x val="1.7610883146648923E-2"/>
                  <c:y val="8.34905065908189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C-48B0-BDEA-A7B2B954FE40}"/>
                </c:ext>
              </c:extLst>
            </c:dLbl>
            <c:dLbl>
              <c:idx val="29"/>
              <c:layout>
                <c:manualLayout>
                  <c:x val="1.7773095264500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DC-48B0-BDEA-A7B2B954FE40}"/>
                </c:ext>
              </c:extLst>
            </c:dLbl>
            <c:dLbl>
              <c:idx val="3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C-48B0-BDEA-A7B2B954FE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Dati!$B$518:$B$552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Dati!$G$518:$G$552</c:f>
              <c:numCache>
                <c:formatCode>0</c:formatCode>
                <c:ptCount val="35"/>
                <c:pt idx="0">
                  <c:v>3.6131473586088045</c:v>
                </c:pt>
                <c:pt idx="2">
                  <c:v>6.5743507174283762</c:v>
                </c:pt>
                <c:pt idx="3">
                  <c:v>5.473875292981341</c:v>
                </c:pt>
                <c:pt idx="4" formatCode="0.0">
                  <c:v>0.17994218754987321</c:v>
                </c:pt>
                <c:pt idx="5">
                  <c:v>2.5953196444039395</c:v>
                </c:pt>
                <c:pt idx="7">
                  <c:v>3.4620733123193337</c:v>
                </c:pt>
                <c:pt idx="8">
                  <c:v>4.1131251545193539</c:v>
                </c:pt>
                <c:pt idx="9">
                  <c:v>9.2004637834002612</c:v>
                </c:pt>
                <c:pt idx="11">
                  <c:v>3.8248548015647281</c:v>
                </c:pt>
                <c:pt idx="12">
                  <c:v>0.87140142003912302</c:v>
                </c:pt>
                <c:pt idx="13">
                  <c:v>0.72478796359556774</c:v>
                </c:pt>
                <c:pt idx="15">
                  <c:v>1.3632525609837602</c:v>
                </c:pt>
                <c:pt idx="16">
                  <c:v>4.2882931821912731</c:v>
                </c:pt>
                <c:pt idx="17">
                  <c:v>3.8272715903738437</c:v>
                </c:pt>
                <c:pt idx="19">
                  <c:v>3.3601598537868469</c:v>
                </c:pt>
                <c:pt idx="20">
                  <c:v>3.2154784224370978</c:v>
                </c:pt>
                <c:pt idx="21">
                  <c:v>3.7456085573460127</c:v>
                </c:pt>
                <c:pt idx="22">
                  <c:v>7.9765276695462228</c:v>
                </c:pt>
                <c:pt idx="23">
                  <c:v>2.0511908250999698</c:v>
                </c:pt>
                <c:pt idx="24">
                  <c:v>2.1802911986569637</c:v>
                </c:pt>
                <c:pt idx="26">
                  <c:v>3.3601598537868469</c:v>
                </c:pt>
                <c:pt idx="27">
                  <c:v>3.9037965735685374</c:v>
                </c:pt>
                <c:pt idx="29">
                  <c:v>3.267279035430537</c:v>
                </c:pt>
                <c:pt idx="30">
                  <c:v>3.6496113922283384</c:v>
                </c:pt>
                <c:pt idx="32">
                  <c:v>3.0060961541694082</c:v>
                </c:pt>
                <c:pt idx="33">
                  <c:v>3.8187661566275386</c:v>
                </c:pt>
                <c:pt idx="34">
                  <c:v>3.72104367499057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F6-4BF2-95A4-C73380F2B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106.8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4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401563961268311"/>
          <c:y val="7.8797202518690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Dati!$C$559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Dati!$B$560:$B$594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Dati!$C$560:$C$594</c:f>
              <c:numCache>
                <c:formatCode>0</c:formatCode>
                <c:ptCount val="35"/>
                <c:pt idx="0">
                  <c:v>11.280725035870063</c:v>
                </c:pt>
                <c:pt idx="1">
                  <c:v>104.03356508019122</c:v>
                </c:pt>
                <c:pt idx="2">
                  <c:v>11.371086478170241</c:v>
                </c:pt>
                <c:pt idx="3">
                  <c:v>12.390905405303286</c:v>
                </c:pt>
                <c:pt idx="4">
                  <c:v>17.150269754414893</c:v>
                </c:pt>
                <c:pt idx="5">
                  <c:v>9.7724936927622537</c:v>
                </c:pt>
                <c:pt idx="6">
                  <c:v>104.03356508019122</c:v>
                </c:pt>
                <c:pt idx="7">
                  <c:v>10.705158834937237</c:v>
                </c:pt>
                <c:pt idx="8">
                  <c:v>15.181518281862608</c:v>
                </c:pt>
                <c:pt idx="9">
                  <c:v>21.351837664663378</c:v>
                </c:pt>
                <c:pt idx="10">
                  <c:v>104.03356508019122</c:v>
                </c:pt>
                <c:pt idx="11">
                  <c:v>11.001472703920129</c:v>
                </c:pt>
                <c:pt idx="12">
                  <c:v>9.0345657207029717</c:v>
                </c:pt>
                <c:pt idx="13">
                  <c:v>20.798833605866974</c:v>
                </c:pt>
                <c:pt idx="14">
                  <c:v>104.03356508019122</c:v>
                </c:pt>
                <c:pt idx="15">
                  <c:v>7.6065504356919007</c:v>
                </c:pt>
                <c:pt idx="16">
                  <c:v>12.866585743230047</c:v>
                </c:pt>
                <c:pt idx="17">
                  <c:v>13.580718783963391</c:v>
                </c:pt>
                <c:pt idx="18">
                  <c:v>104.03356508019122</c:v>
                </c:pt>
                <c:pt idx="19">
                  <c:v>11.790699172531276</c:v>
                </c:pt>
                <c:pt idx="20">
                  <c:v>11.40412186169209</c:v>
                </c:pt>
                <c:pt idx="21">
                  <c:v>8.842862212982169</c:v>
                </c:pt>
                <c:pt idx="22">
                  <c:v>13.857802306900382</c:v>
                </c:pt>
                <c:pt idx="23">
                  <c:v>7</c:v>
                </c:pt>
                <c:pt idx="24">
                  <c:v>11.153659081184401</c:v>
                </c:pt>
                <c:pt idx="25">
                  <c:v>104.03356508019122</c:v>
                </c:pt>
                <c:pt idx="26">
                  <c:v>11.790699172531276</c:v>
                </c:pt>
                <c:pt idx="27">
                  <c:v>10.694832137425593</c:v>
                </c:pt>
                <c:pt idx="28">
                  <c:v>104.03356508019122</c:v>
                </c:pt>
                <c:pt idx="29">
                  <c:v>14.004903844439312</c:v>
                </c:pt>
                <c:pt idx="30">
                  <c:v>10.39187830972044</c:v>
                </c:pt>
                <c:pt idx="31">
                  <c:v>104.03356508019122</c:v>
                </c:pt>
                <c:pt idx="32">
                  <c:v>10.131157396066541</c:v>
                </c:pt>
                <c:pt idx="33">
                  <c:v>18.533430920825523</c:v>
                </c:pt>
                <c:pt idx="34">
                  <c:v>9.5169263054265514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3-4CA4-928E-CBD129B9E797}"/>
            </c:ext>
          </c:extLst>
        </c:ser>
        <c:ser>
          <c:idx val="1"/>
          <c:order val="1"/>
          <c:tx>
            <c:strRef>
              <c:f>Dati!$D$559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Dati!$B$560:$B$594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Dati!$D$560:$D$594</c:f>
              <c:numCache>
                <c:formatCode>0</c:formatCode>
                <c:ptCount val="35"/>
                <c:pt idx="0">
                  <c:v>92.752840044321161</c:v>
                </c:pt>
                <c:pt idx="2">
                  <c:v>92.662478602020983</c:v>
                </c:pt>
                <c:pt idx="3">
                  <c:v>91.642659674887938</c:v>
                </c:pt>
                <c:pt idx="4">
                  <c:v>86.883295325776331</c:v>
                </c:pt>
                <c:pt idx="5">
                  <c:v>94.26107138742897</c:v>
                </c:pt>
                <c:pt idx="7">
                  <c:v>93.328406245253987</c:v>
                </c:pt>
                <c:pt idx="8">
                  <c:v>88.852046798328615</c:v>
                </c:pt>
                <c:pt idx="9">
                  <c:v>82.681727415527845</c:v>
                </c:pt>
                <c:pt idx="11">
                  <c:v>93.032092376271095</c:v>
                </c:pt>
                <c:pt idx="12">
                  <c:v>94.998999359488252</c:v>
                </c:pt>
                <c:pt idx="13">
                  <c:v>83.234731474324249</c:v>
                </c:pt>
                <c:pt idx="15">
                  <c:v>96.427014644499323</c:v>
                </c:pt>
                <c:pt idx="16">
                  <c:v>91.166979336961177</c:v>
                </c:pt>
                <c:pt idx="17">
                  <c:v>90.452846296227833</c:v>
                </c:pt>
                <c:pt idx="19">
                  <c:v>92.242865907659947</c:v>
                </c:pt>
                <c:pt idx="20">
                  <c:v>92.629443218499134</c:v>
                </c:pt>
                <c:pt idx="21">
                  <c:v>95.190702867209055</c:v>
                </c:pt>
                <c:pt idx="22">
                  <c:v>90.175762773290842</c:v>
                </c:pt>
                <c:pt idx="23">
                  <c:v>97.033565080191224</c:v>
                </c:pt>
                <c:pt idx="24">
                  <c:v>92.879905999006823</c:v>
                </c:pt>
                <c:pt idx="26">
                  <c:v>92.242865907659947</c:v>
                </c:pt>
                <c:pt idx="27">
                  <c:v>93.338732942765631</c:v>
                </c:pt>
                <c:pt idx="29">
                  <c:v>90.028661235751912</c:v>
                </c:pt>
                <c:pt idx="30">
                  <c:v>93.641686770470784</c:v>
                </c:pt>
                <c:pt idx="32">
                  <c:v>93.902407684124682</c:v>
                </c:pt>
                <c:pt idx="33">
                  <c:v>85.5001341593657</c:v>
                </c:pt>
                <c:pt idx="34">
                  <c:v>94.516638774764672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3-4CA4-928E-CBD129B9E797}"/>
            </c:ext>
          </c:extLst>
        </c:ser>
        <c:ser>
          <c:idx val="2"/>
          <c:order val="2"/>
          <c:tx>
            <c:strRef>
              <c:f>Dati!$E$559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278075338724276E-2"/>
                      <c:h val="3.1823734292029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893-4CA4-928E-CBD129B9E79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60204310236067E-2"/>
                      <c:h val="3.1823734292029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99D-4D3E-A887-224CD99B452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242333281747864E-2"/>
                      <c:h val="2.73868368432278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99D-4D3E-A887-224CD99B452A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D-4D3E-A887-224CD99B452A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242333281747868E-2"/>
                      <c:h val="2.73868368432278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99D-4D3E-A887-224CD99B452A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60204310236067E-2"/>
                      <c:h val="2.9605285567628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99D-4D3E-A887-224CD99B452A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242333281747864E-2"/>
                      <c:h val="3.1823734292029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99D-4D3E-A887-224CD99B452A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13817395700691E-2"/>
                      <c:h val="3.40421830164299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99D-4D3E-A887-224CD99B452A}"/>
                </c:ext>
              </c:extLst>
            </c:dLbl>
            <c:dLbl>
              <c:idx val="32"/>
              <c:layout>
                <c:manualLayout>
                  <c:x val="1.609532017168185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A-4249-B4F0-05F5788999DF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A-4249-B4F0-05F5788999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Dati!$B$560:$B$594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Dati!$E$560:$E$594</c:f>
              <c:numCache>
                <c:formatCode>0</c:formatCode>
                <c:ptCount val="35"/>
                <c:pt idx="0">
                  <c:v>3.5411797588730587</c:v>
                </c:pt>
                <c:pt idx="2">
                  <c:v>3.739724422674906</c:v>
                </c:pt>
                <c:pt idx="3">
                  <c:v>3.0284112675753643</c:v>
                </c:pt>
                <c:pt idx="4">
                  <c:v>3.923043194803475</c:v>
                </c:pt>
                <c:pt idx="5">
                  <c:v>3.6535697986586886</c:v>
                </c:pt>
                <c:pt idx="7">
                  <c:v>3.0642242022120225</c:v>
                </c:pt>
                <c:pt idx="8">
                  <c:v>7.4161842404789109</c:v>
                </c:pt>
                <c:pt idx="9">
                  <c:v>8.2763794360520411</c:v>
                </c:pt>
                <c:pt idx="11">
                  <c:v>3.0561449090321777</c:v>
                </c:pt>
                <c:pt idx="12">
                  <c:v>5.0010006405117426</c:v>
                </c:pt>
                <c:pt idx="13">
                  <c:v>14.853267833966191</c:v>
                </c:pt>
                <c:pt idx="15">
                  <c:v>2.2097327945169383</c:v>
                </c:pt>
                <c:pt idx="16">
                  <c:v>5.0562487000414515</c:v>
                </c:pt>
                <c:pt idx="17">
                  <c:v>4.2775059645368252</c:v>
                </c:pt>
                <c:pt idx="19">
                  <c:v>3.0137519200239686</c:v>
                </c:pt>
                <c:pt idx="20">
                  <c:v>3.8538386030890446</c:v>
                </c:pt>
                <c:pt idx="21">
                  <c:v>4.8092971327909835</c:v>
                </c:pt>
                <c:pt idx="22">
                  <c:v>4.7272809802204998</c:v>
                </c:pt>
                <c:pt idx="23">
                  <c:v>2.966434919808806</c:v>
                </c:pt>
                <c:pt idx="24">
                  <c:v>4.2254498600425094</c:v>
                </c:pt>
                <c:pt idx="26">
                  <c:v>3.0137519200239686</c:v>
                </c:pt>
                <c:pt idx="27">
                  <c:v>4.1471246549154861</c:v>
                </c:pt>
                <c:pt idx="29">
                  <c:v>5.4727717290918649</c:v>
                </c:pt>
                <c:pt idx="30">
                  <c:v>2.9745068601327285</c:v>
                </c:pt>
                <c:pt idx="32">
                  <c:v>3.0914961617059435</c:v>
                </c:pt>
                <c:pt idx="33">
                  <c:v>6.379782271073096</c:v>
                </c:pt>
                <c:pt idx="34">
                  <c:v>2.9727965892920745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93-4CA4-928E-CBD129B9E797}"/>
            </c:ext>
          </c:extLst>
        </c:ser>
        <c:ser>
          <c:idx val="3"/>
          <c:order val="3"/>
          <c:tx>
            <c:strRef>
              <c:f>Dati!$F$559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Dati!$B$560:$B$594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Dati!$F$560:$F$594</c:f>
              <c:numCache>
                <c:formatCode>0</c:formatCode>
                <c:ptCount val="35"/>
                <c:pt idx="0">
                  <c:v>18.312088075093133</c:v>
                </c:pt>
                <c:pt idx="1">
                  <c:v>21.853267833966193</c:v>
                </c:pt>
                <c:pt idx="2">
                  <c:v>18.113543411291285</c:v>
                </c:pt>
                <c:pt idx="3">
                  <c:v>18.824856566390828</c:v>
                </c:pt>
                <c:pt idx="4">
                  <c:v>17.930224639162716</c:v>
                </c:pt>
                <c:pt idx="5">
                  <c:v>18.199698035307502</c:v>
                </c:pt>
                <c:pt idx="6">
                  <c:v>21.853267833966193</c:v>
                </c:pt>
                <c:pt idx="7">
                  <c:v>18.789043631754168</c:v>
                </c:pt>
                <c:pt idx="8">
                  <c:v>14.43708359348728</c:v>
                </c:pt>
                <c:pt idx="9">
                  <c:v>13.57688839791415</c:v>
                </c:pt>
                <c:pt idx="10">
                  <c:v>21.853267833966193</c:v>
                </c:pt>
                <c:pt idx="11">
                  <c:v>18.797122924934015</c:v>
                </c:pt>
                <c:pt idx="12">
                  <c:v>16.852267193454448</c:v>
                </c:pt>
                <c:pt idx="13">
                  <c:v>7</c:v>
                </c:pt>
                <c:pt idx="14">
                  <c:v>21.853267833966193</c:v>
                </c:pt>
                <c:pt idx="15">
                  <c:v>19.643535039449254</c:v>
                </c:pt>
                <c:pt idx="16">
                  <c:v>16.797019133924739</c:v>
                </c:pt>
                <c:pt idx="17">
                  <c:v>17.575761869429364</c:v>
                </c:pt>
                <c:pt idx="18">
                  <c:v>21.853267833966193</c:v>
                </c:pt>
                <c:pt idx="19">
                  <c:v>18.839515913942222</c:v>
                </c:pt>
                <c:pt idx="20">
                  <c:v>17.999429230877148</c:v>
                </c:pt>
                <c:pt idx="21">
                  <c:v>17.043970701175208</c:v>
                </c:pt>
                <c:pt idx="22">
                  <c:v>17.12598685374569</c:v>
                </c:pt>
                <c:pt idx="23">
                  <c:v>18.886832914157385</c:v>
                </c:pt>
                <c:pt idx="24">
                  <c:v>17.627817973923683</c:v>
                </c:pt>
                <c:pt idx="25">
                  <c:v>21.853267833966193</c:v>
                </c:pt>
                <c:pt idx="26">
                  <c:v>18.839515913942222</c:v>
                </c:pt>
                <c:pt idx="27">
                  <c:v>17.706143179050706</c:v>
                </c:pt>
                <c:pt idx="28">
                  <c:v>21.853267833966193</c:v>
                </c:pt>
                <c:pt idx="29">
                  <c:v>16.380496104874325</c:v>
                </c:pt>
                <c:pt idx="30">
                  <c:v>18.878760973833462</c:v>
                </c:pt>
                <c:pt idx="31">
                  <c:v>21.853267833966193</c:v>
                </c:pt>
                <c:pt idx="32">
                  <c:v>18.761771672260245</c:v>
                </c:pt>
                <c:pt idx="33">
                  <c:v>15.473485562893096</c:v>
                </c:pt>
                <c:pt idx="34">
                  <c:v>18.880471244674116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93-4CA4-928E-CBD129B9E797}"/>
            </c:ext>
          </c:extLst>
        </c:ser>
        <c:ser>
          <c:idx val="4"/>
          <c:order val="4"/>
          <c:tx>
            <c:strRef>
              <c:f>Dati!$G$559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9D-4D3E-A887-224CD99B452A}"/>
                </c:ext>
              </c:extLst>
            </c:dLbl>
            <c:dLbl>
              <c:idx val="1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9D-4D3E-A887-224CD99B452A}"/>
                </c:ext>
              </c:extLst>
            </c:dLbl>
            <c:dLbl>
              <c:idx val="1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9D-4D3E-A887-224CD99B452A}"/>
                </c:ext>
              </c:extLst>
            </c:dLbl>
            <c:dLbl>
              <c:idx val="2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9D-4D3E-A887-224CD99B452A}"/>
                </c:ext>
              </c:extLst>
            </c:dLbl>
            <c:dLbl>
              <c:idx val="2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9D-4D3E-A887-224CD99B452A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313817395700691E-2"/>
                      <c:h val="3.40421830164299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99D-4D3E-A887-224CD99B452A}"/>
                </c:ext>
              </c:extLst>
            </c:dLbl>
            <c:dLbl>
              <c:idx val="3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A-4249-B4F0-05F5788999DF}"/>
                </c:ext>
              </c:extLst>
            </c:dLbl>
            <c:dLbl>
              <c:idx val="3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8A-4249-B4F0-05F5788999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Dati!$B$560:$B$594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Dati!$G$560:$G$594</c:f>
              <c:numCache>
                <c:formatCode>0</c:formatCode>
                <c:ptCount val="35"/>
                <c:pt idx="0">
                  <c:v>3.7059801968055757</c:v>
                </c:pt>
                <c:pt idx="2">
                  <c:v>3.5977969753041483</c:v>
                </c:pt>
                <c:pt idx="3">
                  <c:v>5.3289290575367394</c:v>
                </c:pt>
                <c:pt idx="4">
                  <c:v>9.1936614794202534</c:v>
                </c:pt>
                <c:pt idx="5">
                  <c:v>2.0853588139123418</c:v>
                </c:pt>
                <c:pt idx="7">
                  <c:v>3.6073695525337639</c:v>
                </c:pt>
                <c:pt idx="8">
                  <c:v>3.7317689611924769</c:v>
                </c:pt>
                <c:pt idx="9">
                  <c:v>9.0418931484201739</c:v>
                </c:pt>
                <c:pt idx="11">
                  <c:v>3.911762714696513</c:v>
                </c:pt>
                <c:pt idx="12">
                  <c:v>0</c:v>
                </c:pt>
                <c:pt idx="13">
                  <c:v>1.9120006917095402</c:v>
                </c:pt>
                <c:pt idx="15">
                  <c:v>1.3632525609837602</c:v>
                </c:pt>
                <c:pt idx="16">
                  <c:v>3.7767719629974263</c:v>
                </c:pt>
                <c:pt idx="17">
                  <c:v>5.2696477392353334</c:v>
                </c:pt>
                <c:pt idx="19">
                  <c:v>4.7433821723160774</c:v>
                </c:pt>
                <c:pt idx="20">
                  <c:v>3.5167181784118324</c:v>
                </c:pt>
                <c:pt idx="21">
                  <c:v>0</c:v>
                </c:pt>
                <c:pt idx="22">
                  <c:v>5.0969562464886708</c:v>
                </c:pt>
                <c:pt idx="23">
                  <c:v>0</c:v>
                </c:pt>
                <c:pt idx="24">
                  <c:v>2.8946441409506769</c:v>
                </c:pt>
                <c:pt idx="26">
                  <c:v>4.7433821723160774</c:v>
                </c:pt>
                <c:pt idx="27">
                  <c:v>2.5141424023188494</c:v>
                </c:pt>
                <c:pt idx="29">
                  <c:v>4.4985670351562215</c:v>
                </c:pt>
                <c:pt idx="30">
                  <c:v>3.3838063693963853</c:v>
                </c:pt>
                <c:pt idx="32">
                  <c:v>3.0060961541694082</c:v>
                </c:pt>
                <c:pt idx="33">
                  <c:v>8.1200835695611921</c:v>
                </c:pt>
                <c:pt idx="34">
                  <c:v>2.5105646359432439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93-4CA4-928E-CBD129B9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104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4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8166965954"/>
          <c:y val="7.879723004744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Dati!$C$601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Dati!$B$602:$B$636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Dati!$C$602:$C$636</c:f>
              <c:numCache>
                <c:formatCode>0</c:formatCode>
                <c:ptCount val="35"/>
                <c:pt idx="0">
                  <c:v>32.302578086667765</c:v>
                </c:pt>
                <c:pt idx="1">
                  <c:v>77.597979895370557</c:v>
                </c:pt>
                <c:pt idx="2">
                  <c:v>34.025468636229725</c:v>
                </c:pt>
                <c:pt idx="3">
                  <c:v>45.334692673825508</c:v>
                </c:pt>
                <c:pt idx="4">
                  <c:v>29.075235965227137</c:v>
                </c:pt>
                <c:pt idx="5">
                  <c:v>26.59646531321021</c:v>
                </c:pt>
                <c:pt idx="6">
                  <c:v>77.597979895370557</c:v>
                </c:pt>
                <c:pt idx="7">
                  <c:v>28.550828235011409</c:v>
                </c:pt>
                <c:pt idx="8">
                  <c:v>62.159194292418562</c:v>
                </c:pt>
                <c:pt idx="9">
                  <c:v>73.057923221374836</c:v>
                </c:pt>
                <c:pt idx="10">
                  <c:v>77.597979895370557</c:v>
                </c:pt>
                <c:pt idx="11">
                  <c:v>30.90662812025365</c:v>
                </c:pt>
                <c:pt idx="12">
                  <c:v>42.263721911902472</c:v>
                </c:pt>
                <c:pt idx="13">
                  <c:v>59.25122602888483</c:v>
                </c:pt>
                <c:pt idx="14">
                  <c:v>77.597979895370557</c:v>
                </c:pt>
                <c:pt idx="15">
                  <c:v>21.070922248373499</c:v>
                </c:pt>
                <c:pt idx="16">
                  <c:v>33.970804343032448</c:v>
                </c:pt>
                <c:pt idx="17">
                  <c:v>53.021389330295577</c:v>
                </c:pt>
                <c:pt idx="18">
                  <c:v>77.597979895370557</c:v>
                </c:pt>
                <c:pt idx="19">
                  <c:v>37.709129924411414</c:v>
                </c:pt>
                <c:pt idx="20">
                  <c:v>38.182799209410859</c:v>
                </c:pt>
                <c:pt idx="21">
                  <c:v>24.279440754336122</c:v>
                </c:pt>
                <c:pt idx="22">
                  <c:v>31.905490911163966</c:v>
                </c:pt>
                <c:pt idx="23">
                  <c:v>16.902444143292755</c:v>
                </c:pt>
                <c:pt idx="24">
                  <c:v>7</c:v>
                </c:pt>
                <c:pt idx="25">
                  <c:v>77.597979895370557</c:v>
                </c:pt>
                <c:pt idx="26">
                  <c:v>37.709129924411414</c:v>
                </c:pt>
                <c:pt idx="27">
                  <c:v>26.091164410783051</c:v>
                </c:pt>
                <c:pt idx="28">
                  <c:v>77.597979895370557</c:v>
                </c:pt>
                <c:pt idx="29">
                  <c:v>59.09044990429004</c:v>
                </c:pt>
                <c:pt idx="30">
                  <c:v>23.740702657655994</c:v>
                </c:pt>
                <c:pt idx="31">
                  <c:v>77.597979895370557</c:v>
                </c:pt>
                <c:pt idx="32">
                  <c:v>47.513731204638056</c:v>
                </c:pt>
                <c:pt idx="33">
                  <c:v>49.878706545757908</c:v>
                </c:pt>
                <c:pt idx="34">
                  <c:v>25.105623931780627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8-453C-A27D-525BE21CCD70}"/>
            </c:ext>
          </c:extLst>
        </c:ser>
        <c:ser>
          <c:idx val="1"/>
          <c:order val="1"/>
          <c:tx>
            <c:strRef>
              <c:f>Dati!$D$601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Dati!$B$602:$B$636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Dati!$D$602:$D$636</c:f>
              <c:numCache>
                <c:formatCode>0</c:formatCode>
                <c:ptCount val="35"/>
                <c:pt idx="0">
                  <c:v>45.295401808702792</c:v>
                </c:pt>
                <c:pt idx="2">
                  <c:v>43.572511259140832</c:v>
                </c:pt>
                <c:pt idx="3">
                  <c:v>32.263287221545049</c:v>
                </c:pt>
                <c:pt idx="4">
                  <c:v>48.52274393014342</c:v>
                </c:pt>
                <c:pt idx="5">
                  <c:v>51.001514582160347</c:v>
                </c:pt>
                <c:pt idx="7">
                  <c:v>49.047151660359148</c:v>
                </c:pt>
                <c:pt idx="8">
                  <c:v>15.438785602951993</c:v>
                </c:pt>
                <c:pt idx="9">
                  <c:v>4.5400566739957204</c:v>
                </c:pt>
                <c:pt idx="11">
                  <c:v>46.691351775116907</c:v>
                </c:pt>
                <c:pt idx="12">
                  <c:v>35.334257983468085</c:v>
                </c:pt>
                <c:pt idx="13">
                  <c:v>18.346753866485731</c:v>
                </c:pt>
                <c:pt idx="15">
                  <c:v>56.527057646997058</c:v>
                </c:pt>
                <c:pt idx="16">
                  <c:v>43.627175552338109</c:v>
                </c:pt>
                <c:pt idx="17">
                  <c:v>24.576590565074977</c:v>
                </c:pt>
                <c:pt idx="19">
                  <c:v>39.888849970959143</c:v>
                </c:pt>
                <c:pt idx="20">
                  <c:v>39.415180685959697</c:v>
                </c:pt>
                <c:pt idx="21">
                  <c:v>53.318539141034435</c:v>
                </c:pt>
                <c:pt idx="22">
                  <c:v>45.692488984206591</c:v>
                </c:pt>
                <c:pt idx="23">
                  <c:v>60.695535752077802</c:v>
                </c:pt>
                <c:pt idx="24">
                  <c:v>70.597979895370557</c:v>
                </c:pt>
                <c:pt idx="26">
                  <c:v>39.888849970959143</c:v>
                </c:pt>
                <c:pt idx="27">
                  <c:v>51.506815484587506</c:v>
                </c:pt>
                <c:pt idx="29">
                  <c:v>18.507529991080517</c:v>
                </c:pt>
                <c:pt idx="30">
                  <c:v>53.857277237714563</c:v>
                </c:pt>
                <c:pt idx="32">
                  <c:v>30.084248690732501</c:v>
                </c:pt>
                <c:pt idx="33">
                  <c:v>27.719273349612649</c:v>
                </c:pt>
                <c:pt idx="34">
                  <c:v>52.49235596358993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8-453C-A27D-525BE21CCD70}"/>
            </c:ext>
          </c:extLst>
        </c:ser>
        <c:ser>
          <c:idx val="2"/>
          <c:order val="2"/>
          <c:tx>
            <c:strRef>
              <c:f>Dati!$E$601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8-453C-A27D-525BE21CC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Dati!$B$602:$B$636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Dati!$E$602:$E$636</c:f>
              <c:numCache>
                <c:formatCode>0</c:formatCode>
                <c:ptCount val="35"/>
                <c:pt idx="0">
                  <c:v>54.072091485436388</c:v>
                </c:pt>
                <c:pt idx="2">
                  <c:v>53.603010990033475</c:v>
                </c:pt>
                <c:pt idx="3">
                  <c:v>67.736712778454972</c:v>
                </c:pt>
                <c:pt idx="4">
                  <c:v>51.477256069856658</c:v>
                </c:pt>
                <c:pt idx="5">
                  <c:v>48.546442419797927</c:v>
                </c:pt>
                <c:pt idx="7">
                  <c:v>50.312972126996968</c:v>
                </c:pt>
                <c:pt idx="8">
                  <c:v>84.040200963024219</c:v>
                </c:pt>
                <c:pt idx="9">
                  <c:v>94.610540489731889</c:v>
                </c:pt>
                <c:pt idx="11">
                  <c:v>52.628590062895128</c:v>
                </c:pt>
                <c:pt idx="12">
                  <c:v>64.665742016531908</c:v>
                </c:pt>
                <c:pt idx="13">
                  <c:v>81.653246133514273</c:v>
                </c:pt>
                <c:pt idx="15">
                  <c:v>42.626462119469885</c:v>
                </c:pt>
                <c:pt idx="16">
                  <c:v>55.061588588532636</c:v>
                </c:pt>
                <c:pt idx="17">
                  <c:v>75.191072300261013</c:v>
                </c:pt>
                <c:pt idx="19">
                  <c:v>59.041676327660497</c:v>
                </c:pt>
                <c:pt idx="20">
                  <c:v>60.454362707610379</c:v>
                </c:pt>
                <c:pt idx="21">
                  <c:v>46.681460858965607</c:v>
                </c:pt>
                <c:pt idx="22">
                  <c:v>54.155035223058348</c:v>
                </c:pt>
                <c:pt idx="23">
                  <c:v>39.304464247922262</c:v>
                </c:pt>
                <c:pt idx="24">
                  <c:v>29.02210873665539</c:v>
                </c:pt>
                <c:pt idx="26">
                  <c:v>59.041676327660497</c:v>
                </c:pt>
                <c:pt idx="27">
                  <c:v>48.362695149502358</c:v>
                </c:pt>
                <c:pt idx="29">
                  <c:v>81.435068411714425</c:v>
                </c:pt>
                <c:pt idx="30">
                  <c:v>45.320648581146145</c:v>
                </c:pt>
                <c:pt idx="32">
                  <c:v>69.915751309267506</c:v>
                </c:pt>
                <c:pt idx="33">
                  <c:v>70.529154010443008</c:v>
                </c:pt>
                <c:pt idx="34">
                  <c:v>47.173505384301791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08-453C-A27D-525BE21CCD70}"/>
            </c:ext>
          </c:extLst>
        </c:ser>
        <c:ser>
          <c:idx val="3"/>
          <c:order val="3"/>
          <c:tx>
            <c:strRef>
              <c:f>Dati!$F$601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Dati!$B$602:$B$636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Dati!$F$602:$F$636</c:f>
              <c:numCache>
                <c:formatCode>0</c:formatCode>
                <c:ptCount val="35"/>
                <c:pt idx="0">
                  <c:v>47.538449004295501</c:v>
                </c:pt>
                <c:pt idx="1">
                  <c:v>101.61054048973189</c:v>
                </c:pt>
                <c:pt idx="2">
                  <c:v>48.007529499698414</c:v>
                </c:pt>
                <c:pt idx="3">
                  <c:v>33.873827711276917</c:v>
                </c:pt>
                <c:pt idx="4">
                  <c:v>50.133284419875231</c:v>
                </c:pt>
                <c:pt idx="5">
                  <c:v>53.064098069933962</c:v>
                </c:pt>
                <c:pt idx="6">
                  <c:v>101.61054048973189</c:v>
                </c:pt>
                <c:pt idx="7">
                  <c:v>51.297568362734921</c:v>
                </c:pt>
                <c:pt idx="8">
                  <c:v>17.57033952670767</c:v>
                </c:pt>
                <c:pt idx="9">
                  <c:v>7</c:v>
                </c:pt>
                <c:pt idx="10">
                  <c:v>101.61054048973189</c:v>
                </c:pt>
                <c:pt idx="11">
                  <c:v>48.981950426836761</c:v>
                </c:pt>
                <c:pt idx="12">
                  <c:v>36.944798473199981</c:v>
                </c:pt>
                <c:pt idx="13">
                  <c:v>19.957294356217616</c:v>
                </c:pt>
                <c:pt idx="14">
                  <c:v>101.61054048973189</c:v>
                </c:pt>
                <c:pt idx="15">
                  <c:v>58.984078370262004</c:v>
                </c:pt>
                <c:pt idx="16">
                  <c:v>46.548951901199253</c:v>
                </c:pt>
                <c:pt idx="17">
                  <c:v>26.419468189470876</c:v>
                </c:pt>
                <c:pt idx="18">
                  <c:v>101.61054048973189</c:v>
                </c:pt>
                <c:pt idx="19">
                  <c:v>42.568864162071392</c:v>
                </c:pt>
                <c:pt idx="20">
                  <c:v>41.15617778212151</c:v>
                </c:pt>
                <c:pt idx="21">
                  <c:v>54.929079630766282</c:v>
                </c:pt>
                <c:pt idx="22">
                  <c:v>47.455505266673541</c:v>
                </c:pt>
                <c:pt idx="23">
                  <c:v>62.306076241809627</c:v>
                </c:pt>
                <c:pt idx="24">
                  <c:v>72.588431753076492</c:v>
                </c:pt>
                <c:pt idx="25">
                  <c:v>101.61054048973189</c:v>
                </c:pt>
                <c:pt idx="26">
                  <c:v>42.568864162071392</c:v>
                </c:pt>
                <c:pt idx="27">
                  <c:v>53.247845340229532</c:v>
                </c:pt>
                <c:pt idx="28">
                  <c:v>101.61054048973189</c:v>
                </c:pt>
                <c:pt idx="29">
                  <c:v>20.175472078017464</c:v>
                </c:pt>
                <c:pt idx="30">
                  <c:v>56.289891908585744</c:v>
                </c:pt>
                <c:pt idx="31">
                  <c:v>101.61054048973189</c:v>
                </c:pt>
                <c:pt idx="32">
                  <c:v>31.694789180464383</c:v>
                </c:pt>
                <c:pt idx="33">
                  <c:v>31.081386479288881</c:v>
                </c:pt>
                <c:pt idx="34">
                  <c:v>54.437035105430098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08-453C-A27D-525BE21CCD70}"/>
            </c:ext>
          </c:extLst>
        </c:ser>
        <c:ser>
          <c:idx val="4"/>
          <c:order val="4"/>
          <c:tx>
            <c:strRef>
              <c:f>Dati!$G$601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Dati!$B$602:$B$636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Dati!$G$602:$G$636</c:f>
              <c:numCache>
                <c:formatCode>0</c:formatCode>
                <c:ptCount val="35"/>
                <c:pt idx="0">
                  <c:v>0.63250670585997459</c:v>
                </c:pt>
                <c:pt idx="2">
                  <c:v>2.8244777508258383</c:v>
                </c:pt>
                <c:pt idx="3">
                  <c:v>0</c:v>
                </c:pt>
                <c:pt idx="4">
                  <c:v>0</c:v>
                </c:pt>
                <c:pt idx="5" formatCode="0.0">
                  <c:v>0.4520429980415207</c:v>
                </c:pt>
                <c:pt idx="7">
                  <c:v>0.63987621264311512</c:v>
                </c:pt>
                <c:pt idx="8">
                  <c:v>0.5210134340237913</c:v>
                </c:pt>
                <c:pt idx="9">
                  <c:v>0.84940283627241187</c:v>
                </c:pt>
                <c:pt idx="11">
                  <c:v>0.68005816198721047</c:v>
                </c:pt>
                <c:pt idx="12">
                  <c:v>0</c:v>
                </c:pt>
                <c:pt idx="13">
                  <c:v>0</c:v>
                </c:pt>
                <c:pt idx="15">
                  <c:v>0.84648023353317803</c:v>
                </c:pt>
                <c:pt idx="16">
                  <c:v>1.3112358591293571</c:v>
                </c:pt>
                <c:pt idx="17" formatCode="0.0">
                  <c:v>0.23233713466412728</c:v>
                </c:pt>
                <c:pt idx="19">
                  <c:v>1.0694737013804534</c:v>
                </c:pt>
                <c:pt idx="20" formatCode="0.0">
                  <c:v>0.13045660642995296</c:v>
                </c:pt>
                <c:pt idx="21">
                  <c:v>0</c:v>
                </c:pt>
                <c:pt idx="22" formatCode="0.0">
                  <c:v>0.15247579273508388</c:v>
                </c:pt>
                <c:pt idx="23">
                  <c:v>0</c:v>
                </c:pt>
                <c:pt idx="24" formatCode="0.0">
                  <c:v>0.37991136797411212</c:v>
                </c:pt>
                <c:pt idx="26">
                  <c:v>1.0694737013804534</c:v>
                </c:pt>
                <c:pt idx="27" formatCode="0.0">
                  <c:v>0.13048936590999097</c:v>
                </c:pt>
                <c:pt idx="29" formatCode="0.0">
                  <c:v>5.7401597205028083E-2</c:v>
                </c:pt>
                <c:pt idx="30">
                  <c:v>0.8220741811388339</c:v>
                </c:pt>
                <c:pt idx="32">
                  <c:v>0</c:v>
                </c:pt>
                <c:pt idx="33">
                  <c:v>1.7515726399443727</c:v>
                </c:pt>
                <c:pt idx="34" formatCode="0.0">
                  <c:v>0.3341386521080949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08-453C-A27D-525BE21CC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77.599999999999994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20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610474899"/>
          <c:y val="9.9290585588274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Dati!$C$641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Dati!$B$642:$B$676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Dati!$C$642:$C$676</c:f>
              <c:numCache>
                <c:formatCode>0</c:formatCode>
                <c:ptCount val="35"/>
                <c:pt idx="0">
                  <c:v>25.292111896919124</c:v>
                </c:pt>
                <c:pt idx="1">
                  <c:v>64.913576880698827</c:v>
                </c:pt>
                <c:pt idx="2">
                  <c:v>7.4025948794874665</c:v>
                </c:pt>
                <c:pt idx="3">
                  <c:v>24.571126356785065</c:v>
                </c:pt>
                <c:pt idx="4">
                  <c:v>31.496289079603002</c:v>
                </c:pt>
                <c:pt idx="5">
                  <c:v>29.209025576586313</c:v>
                </c:pt>
                <c:pt idx="6">
                  <c:v>64.913576880698827</c:v>
                </c:pt>
                <c:pt idx="7">
                  <c:v>22.857892012773924</c:v>
                </c:pt>
                <c:pt idx="8">
                  <c:v>42.868405629197625</c:v>
                </c:pt>
                <c:pt idx="9">
                  <c:v>61.823437591745581</c:v>
                </c:pt>
                <c:pt idx="10">
                  <c:v>64.913576880698827</c:v>
                </c:pt>
                <c:pt idx="11">
                  <c:v>24.586029801332685</c:v>
                </c:pt>
                <c:pt idx="12">
                  <c:v>35.147039220324274</c:v>
                </c:pt>
                <c:pt idx="13">
                  <c:v>34.233311733804378</c:v>
                </c:pt>
                <c:pt idx="14">
                  <c:v>64.913576880698827</c:v>
                </c:pt>
                <c:pt idx="15">
                  <c:v>11.315557105239812</c:v>
                </c:pt>
                <c:pt idx="16">
                  <c:v>28.048261400303147</c:v>
                </c:pt>
                <c:pt idx="17">
                  <c:v>42.083069779032684</c:v>
                </c:pt>
                <c:pt idx="18">
                  <c:v>64.913576880698827</c:v>
                </c:pt>
                <c:pt idx="19">
                  <c:v>33.00107689424388</c:v>
                </c:pt>
                <c:pt idx="20">
                  <c:v>22.493347283667696</c:v>
                </c:pt>
                <c:pt idx="21">
                  <c:v>10.347824292216487</c:v>
                </c:pt>
                <c:pt idx="22">
                  <c:v>23.843417886736759</c:v>
                </c:pt>
                <c:pt idx="23">
                  <c:v>12.89345719887843</c:v>
                </c:pt>
                <c:pt idx="24">
                  <c:v>7</c:v>
                </c:pt>
                <c:pt idx="25">
                  <c:v>64.913576880698827</c:v>
                </c:pt>
                <c:pt idx="26">
                  <c:v>33.00107689424388</c:v>
                </c:pt>
                <c:pt idx="27">
                  <c:v>16.435529726187262</c:v>
                </c:pt>
                <c:pt idx="28">
                  <c:v>64.913576880698827</c:v>
                </c:pt>
                <c:pt idx="29">
                  <c:v>34.427354551721265</c:v>
                </c:pt>
                <c:pt idx="30">
                  <c:v>22.198327469047115</c:v>
                </c:pt>
                <c:pt idx="31">
                  <c:v>64.913576880698827</c:v>
                </c:pt>
                <c:pt idx="32">
                  <c:v>39.561520836163226</c:v>
                </c:pt>
                <c:pt idx="33">
                  <c:v>46.612144594642444</c:v>
                </c:pt>
                <c:pt idx="34">
                  <c:v>18.954851488114237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3-4E3C-81CF-59A0F1337827}"/>
            </c:ext>
          </c:extLst>
        </c:ser>
        <c:ser>
          <c:idx val="1"/>
          <c:order val="1"/>
          <c:tx>
            <c:strRef>
              <c:f>Dati!$D$641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6D-4513-8529-F800758553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Dati!$B$642:$B$676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Dati!$D$642:$D$676</c:f>
              <c:numCache>
                <c:formatCode>0</c:formatCode>
                <c:ptCount val="35"/>
                <c:pt idx="0">
                  <c:v>39.621464983779703</c:v>
                </c:pt>
                <c:pt idx="2">
                  <c:v>57.51098200121136</c:v>
                </c:pt>
                <c:pt idx="3">
                  <c:v>40.342450523913762</c:v>
                </c:pt>
                <c:pt idx="4">
                  <c:v>33.417287801095824</c:v>
                </c:pt>
                <c:pt idx="5">
                  <c:v>35.704551304112513</c:v>
                </c:pt>
                <c:pt idx="7">
                  <c:v>42.055684867924903</c:v>
                </c:pt>
                <c:pt idx="8">
                  <c:v>22.045171251501198</c:v>
                </c:pt>
                <c:pt idx="9">
                  <c:v>3.0901392889532437</c:v>
                </c:pt>
                <c:pt idx="11">
                  <c:v>40.327547079366141</c:v>
                </c:pt>
                <c:pt idx="12">
                  <c:v>29.766537660374549</c:v>
                </c:pt>
                <c:pt idx="13">
                  <c:v>30.680265146894449</c:v>
                </c:pt>
                <c:pt idx="15">
                  <c:v>53.598019775459015</c:v>
                </c:pt>
                <c:pt idx="16">
                  <c:v>36.86531548039568</c:v>
                </c:pt>
                <c:pt idx="17">
                  <c:v>22.830507101666139</c:v>
                </c:pt>
                <c:pt idx="19">
                  <c:v>31.91249998645495</c:v>
                </c:pt>
                <c:pt idx="20">
                  <c:v>42.420229597031131</c:v>
                </c:pt>
                <c:pt idx="21">
                  <c:v>54.56575258848234</c:v>
                </c:pt>
                <c:pt idx="22">
                  <c:v>41.070158993962067</c:v>
                </c:pt>
                <c:pt idx="23">
                  <c:v>52.020119681820397</c:v>
                </c:pt>
                <c:pt idx="24">
                  <c:v>57.913576880698827</c:v>
                </c:pt>
                <c:pt idx="26">
                  <c:v>31.91249998645495</c:v>
                </c:pt>
                <c:pt idx="27">
                  <c:v>48.478047154511565</c:v>
                </c:pt>
                <c:pt idx="29">
                  <c:v>30.486222328977558</c:v>
                </c:pt>
                <c:pt idx="30">
                  <c:v>42.715249411651712</c:v>
                </c:pt>
                <c:pt idx="32">
                  <c:v>25.352056044535598</c:v>
                </c:pt>
                <c:pt idx="33">
                  <c:v>18.301432286056382</c:v>
                </c:pt>
                <c:pt idx="34">
                  <c:v>45.95872539258459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3-4E3C-81CF-59A0F1337827}"/>
            </c:ext>
          </c:extLst>
        </c:ser>
        <c:ser>
          <c:idx val="2"/>
          <c:order val="2"/>
          <c:tx>
            <c:strRef>
              <c:f>Dati!$E$641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83-4E3C-81CF-59A0F13378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Dati!$B$642:$B$676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Dati!$E$642:$E$676</c:f>
              <c:numCache>
                <c:formatCode>0</c:formatCode>
                <c:ptCount val="35"/>
                <c:pt idx="0">
                  <c:v>58.464910100231371</c:v>
                </c:pt>
                <c:pt idx="2">
                  <c:v>38.126969008582549</c:v>
                </c:pt>
                <c:pt idx="3">
                  <c:v>55.212922239583605</c:v>
                </c:pt>
                <c:pt idx="4">
                  <c:v>66.582712198904233</c:v>
                </c:pt>
                <c:pt idx="5">
                  <c:v>63.821469796025951</c:v>
                </c:pt>
                <c:pt idx="7">
                  <c:v>55.883853124705183</c:v>
                </c:pt>
                <c:pt idx="8">
                  <c:v>77.304216609160875</c:v>
                </c:pt>
                <c:pt idx="9">
                  <c:v>96.060457874774386</c:v>
                </c:pt>
                <c:pt idx="11">
                  <c:v>57.614962887653341</c:v>
                </c:pt>
                <c:pt idx="12">
                  <c:v>70.233462339625447</c:v>
                </c:pt>
                <c:pt idx="13">
                  <c:v>69.319734853105544</c:v>
                </c:pt>
                <c:pt idx="15">
                  <c:v>45.555499991007927</c:v>
                </c:pt>
                <c:pt idx="16">
                  <c:v>61.823448660475087</c:v>
                </c:pt>
                <c:pt idx="17">
                  <c:v>74.382581110067221</c:v>
                </c:pt>
                <c:pt idx="19">
                  <c:v>65.734867875488987</c:v>
                </c:pt>
                <c:pt idx="20">
                  <c:v>57.48268830217539</c:v>
                </c:pt>
                <c:pt idx="21">
                  <c:v>45.434247411517717</c:v>
                </c:pt>
                <c:pt idx="22">
                  <c:v>52.080499962552686</c:v>
                </c:pt>
                <c:pt idx="23">
                  <c:v>47.979880318179667</c:v>
                </c:pt>
                <c:pt idx="24">
                  <c:v>41.706511751327128</c:v>
                </c:pt>
                <c:pt idx="26">
                  <c:v>65.734867875488987</c:v>
                </c:pt>
                <c:pt idx="27">
                  <c:v>50.112689220171546</c:v>
                </c:pt>
                <c:pt idx="29">
                  <c:v>66.572753305064879</c:v>
                </c:pt>
                <c:pt idx="30">
                  <c:v>55.672162797883843</c:v>
                </c:pt>
                <c:pt idx="32">
                  <c:v>74.647943955464413</c:v>
                </c:pt>
                <c:pt idx="33">
                  <c:v>76.502567121873426</c:v>
                </c:pt>
                <c:pt idx="34">
                  <c:v>52.78764241477252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83-4E3C-81CF-59A0F1337827}"/>
            </c:ext>
          </c:extLst>
        </c:ser>
        <c:ser>
          <c:idx val="3"/>
          <c:order val="3"/>
          <c:tx>
            <c:strRef>
              <c:f>Dati!$F$641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Dati!$B$642:$B$676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Dati!$F$642:$F$676</c:f>
              <c:numCache>
                <c:formatCode>0</c:formatCode>
                <c:ptCount val="35"/>
                <c:pt idx="0">
                  <c:v>44.595547774543014</c:v>
                </c:pt>
                <c:pt idx="1">
                  <c:v>103.06045787477439</c:v>
                </c:pt>
                <c:pt idx="2">
                  <c:v>64.933488866191837</c:v>
                </c:pt>
                <c:pt idx="3">
                  <c:v>47.847535635190781</c:v>
                </c:pt>
                <c:pt idx="4">
                  <c:v>36.477745675870153</c:v>
                </c:pt>
                <c:pt idx="5">
                  <c:v>39.238988078748434</c:v>
                </c:pt>
                <c:pt idx="6">
                  <c:v>103.06045787477439</c:v>
                </c:pt>
                <c:pt idx="7">
                  <c:v>47.176604750069203</c:v>
                </c:pt>
                <c:pt idx="8">
                  <c:v>25.756241265613511</c:v>
                </c:pt>
                <c:pt idx="9">
                  <c:v>7</c:v>
                </c:pt>
                <c:pt idx="10">
                  <c:v>103.06045787477439</c:v>
                </c:pt>
                <c:pt idx="11">
                  <c:v>45.445494987121045</c:v>
                </c:pt>
                <c:pt idx="12">
                  <c:v>32.826995535148939</c:v>
                </c:pt>
                <c:pt idx="13">
                  <c:v>33.740723021668842</c:v>
                </c:pt>
                <c:pt idx="14">
                  <c:v>103.06045787477439</c:v>
                </c:pt>
                <c:pt idx="15">
                  <c:v>57.504957883766458</c:v>
                </c:pt>
                <c:pt idx="16">
                  <c:v>41.237009214299299</c:v>
                </c:pt>
                <c:pt idx="17">
                  <c:v>28.677876764707165</c:v>
                </c:pt>
                <c:pt idx="18">
                  <c:v>103.06045787477439</c:v>
                </c:pt>
                <c:pt idx="19">
                  <c:v>37.325589999285398</c:v>
                </c:pt>
                <c:pt idx="20">
                  <c:v>45.577769572598996</c:v>
                </c:pt>
                <c:pt idx="21">
                  <c:v>57.626210463256669</c:v>
                </c:pt>
                <c:pt idx="22">
                  <c:v>50.9799579122217</c:v>
                </c:pt>
                <c:pt idx="23">
                  <c:v>55.080577556594719</c:v>
                </c:pt>
                <c:pt idx="24">
                  <c:v>61.353946123447258</c:v>
                </c:pt>
                <c:pt idx="25">
                  <c:v>103.06045787477439</c:v>
                </c:pt>
                <c:pt idx="26">
                  <c:v>37.325589999285398</c:v>
                </c:pt>
                <c:pt idx="27">
                  <c:v>52.947768654602839</c:v>
                </c:pt>
                <c:pt idx="28">
                  <c:v>103.06045787477439</c:v>
                </c:pt>
                <c:pt idx="29">
                  <c:v>36.487704569709507</c:v>
                </c:pt>
                <c:pt idx="30">
                  <c:v>47.388295076890543</c:v>
                </c:pt>
                <c:pt idx="31">
                  <c:v>103.06045787477439</c:v>
                </c:pt>
                <c:pt idx="32">
                  <c:v>28.412513919309973</c:v>
                </c:pt>
                <c:pt idx="33">
                  <c:v>26.55789075290096</c:v>
                </c:pt>
                <c:pt idx="34">
                  <c:v>50.272815460001866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83-4E3C-81CF-59A0F1337827}"/>
            </c:ext>
          </c:extLst>
        </c:ser>
        <c:ser>
          <c:idx val="4"/>
          <c:order val="4"/>
          <c:tx>
            <c:strRef>
              <c:f>Dati!$G$641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D-4513-8529-F800758553C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6D-4513-8529-F800758553CD}"/>
                </c:ext>
              </c:extLst>
            </c:dLbl>
            <c:dLbl>
              <c:idx val="2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6D-4513-8529-F800758553CD}"/>
                </c:ext>
              </c:extLst>
            </c:dLbl>
            <c:dLbl>
              <c:idx val="3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5F-4359-82C7-74478126D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Dati!$B$642:$B$676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Dati!$G$642:$G$676</c:f>
              <c:numCache>
                <c:formatCode>0</c:formatCode>
                <c:ptCount val="35"/>
                <c:pt idx="0">
                  <c:v>1.9136249159880083</c:v>
                </c:pt>
                <c:pt idx="2">
                  <c:v>4.3620489902062483</c:v>
                </c:pt>
                <c:pt idx="3">
                  <c:v>4.4446272365026571</c:v>
                </c:pt>
                <c:pt idx="4">
                  <c:v>0</c:v>
                </c:pt>
                <c:pt idx="5" formatCode="0.0">
                  <c:v>0.4739788998614527</c:v>
                </c:pt>
                <c:pt idx="7">
                  <c:v>2.0604620073691331</c:v>
                </c:pt>
                <c:pt idx="8">
                  <c:v>0.65061213933797135</c:v>
                </c:pt>
                <c:pt idx="9">
                  <c:v>0.84940283627241187</c:v>
                </c:pt>
                <c:pt idx="11">
                  <c:v>2.057490032979723</c:v>
                </c:pt>
                <c:pt idx="12">
                  <c:v>0</c:v>
                </c:pt>
                <c:pt idx="13">
                  <c:v>0</c:v>
                </c:pt>
                <c:pt idx="15">
                  <c:v>0.84648023353317803</c:v>
                </c:pt>
                <c:pt idx="16">
                  <c:v>1.3112358591293571</c:v>
                </c:pt>
                <c:pt idx="17">
                  <c:v>2.7869117882668011</c:v>
                </c:pt>
                <c:pt idx="19">
                  <c:v>2.352632138056121</c:v>
                </c:pt>
                <c:pt idx="20" formatCode="0.0">
                  <c:v>9.7082100793507459E-2</c:v>
                </c:pt>
                <c:pt idx="21">
                  <c:v>0</c:v>
                </c:pt>
                <c:pt idx="22">
                  <c:v>6.8493410434852757</c:v>
                </c:pt>
                <c:pt idx="23">
                  <c:v>0</c:v>
                </c:pt>
                <c:pt idx="24" formatCode="0.0">
                  <c:v>0.37991136797411212</c:v>
                </c:pt>
                <c:pt idx="26">
                  <c:v>2.352632138056121</c:v>
                </c:pt>
                <c:pt idx="27">
                  <c:v>1.4092636253167412</c:v>
                </c:pt>
                <c:pt idx="29">
                  <c:v>2.941024365957484</c:v>
                </c:pt>
                <c:pt idx="30">
                  <c:v>1.6125877904640176</c:v>
                </c:pt>
                <c:pt idx="32">
                  <c:v>0</c:v>
                </c:pt>
                <c:pt idx="33">
                  <c:v>5.1960005920701855</c:v>
                </c:pt>
                <c:pt idx="34">
                  <c:v>1.2536321926427141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83-4E3C-81CF-59A0F1337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64.900000000000006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9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/>
              <a:t>%</a:t>
            </a:r>
          </a:p>
        </c:rich>
      </c:tx>
      <c:layout>
        <c:manualLayout>
          <c:xMode val="edge"/>
          <c:yMode val="edge"/>
          <c:x val="0.91304344937748416"/>
          <c:y val="3.5331556551012729E-2"/>
        </c:manualLayout>
      </c:layout>
      <c:overlay val="0"/>
      <c:spPr>
        <a:ln w="3175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7312917295415841"/>
          <c:y val="6.7674263489341066E-2"/>
          <c:w val="0.52348131124387876"/>
          <c:h val="0.90354997704494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A3E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2-9E22-488F-9841-2D7DC37C5A2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E22-488F-9841-2D7DC37C5A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Dati!$B$682:$B$687</c:f>
              <c:strCache>
                <c:ptCount val="6"/>
                <c:pt idx="0">
                  <c:v>Nav nepieciešamība - visi ienākumi nāk tikai caur kasi</c:v>
                </c:pt>
                <c:pt idx="1">
                  <c:v>Tas būtu pārāk sarežģīti</c:v>
                </c:pt>
                <c:pt idx="2">
                  <c:v>Tas būtu pārāk dārgi</c:v>
                </c:pt>
                <c:pt idx="3">
                  <c:v>Tas nav droši</c:v>
                </c:pt>
                <c:pt idx="4">
                  <c:v>Cits iemesls</c:v>
                </c:pt>
                <c:pt idx="5">
                  <c:v>Grūti pateikt</c:v>
                </c:pt>
              </c:strCache>
            </c:strRef>
          </c:cat>
          <c:val>
            <c:numRef>
              <c:f>Dati!$C$682:$C$687</c:f>
              <c:numCache>
                <c:formatCode>0</c:formatCode>
                <c:ptCount val="6"/>
                <c:pt idx="0">
                  <c:v>45.564243831609907</c:v>
                </c:pt>
                <c:pt idx="1">
                  <c:v>5.5688109109885451</c:v>
                </c:pt>
                <c:pt idx="2">
                  <c:v>4.8138627380758665</c:v>
                </c:pt>
                <c:pt idx="3">
                  <c:v>4.1404318863883525</c:v>
                </c:pt>
                <c:pt idx="4">
                  <c:v>31.270390695507377</c:v>
                </c:pt>
                <c:pt idx="5">
                  <c:v>9.9775028689751224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2-488F-9841-2D7DC37C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122667272"/>
        <c:axId val="122666096"/>
      </c:barChart>
      <c:catAx>
        <c:axId val="122667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2266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66096"/>
        <c:scaling>
          <c:orientation val="minMax"/>
          <c:max val="60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122667272"/>
        <c:crosses val="max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7233088148905134"/>
          <c:y val="6.99234198353805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Dati!$B$4:$B$19</c:f>
              <c:strCache>
                <c:ptCount val="16"/>
                <c:pt idx="0">
                  <c:v>E-pastu</c:v>
                </c:pt>
                <c:pt idx="1">
                  <c:v>Valsts ieņēmuma dienesta Elektroniskās deklarēšanās sistēmu (EDS)</c:v>
                </c:pt>
                <c:pt idx="2">
                  <c:v>E-pakalpojumus portālā Latvija.lv</c:v>
                </c:pt>
                <c:pt idx="3">
                  <c:v>Izsūta klientiem elektroniskus rēķinus, kuri nav automātiski apstrādājami (piemēram, kā PDF vai JPG failus)</c:v>
                </c:pt>
                <c:pt idx="4">
                  <c:v>Elektroniski veic preču vai pakalpojumu pasūtījumus caur tīmekļa vietnēm (mājaslapām) vai mobilajām lietotnēm (t.sk. iepērkas interneta veikalos)</c:v>
                </c:pt>
                <c:pt idx="5">
                  <c:v>Uzņēmuma amatpersonas pēdējā gada laika ir parakstījušas dokumentus ar drošu elektronisko parakstu*</c:v>
                </c:pt>
                <c:pt idx="6">
                  <c:v>Uzņēmumam ir mājaslapa vai konts sociālajos tīklos</c:v>
                </c:pt>
                <c:pt idx="7">
                  <c:v>Latvijas oficiālo elektronisko adresi jeb e-adresi vienotai saziņai ar valsts un pašvaldību iestādēm</c:v>
                </c:pt>
                <c:pt idx="8">
                  <c:v>Datu glabāšanu mākonī (piemēram, Google Drive, Dropbox, utml.)</c:v>
                </c:pt>
                <c:pt idx="9">
                  <c:v>Automātiski saņem pasūtījumus caur e-komercijas sistēmām (piemēram, interneta veikala vai tamlīdzīgas sistēmas)</c:v>
                </c:pt>
                <c:pt idx="10">
                  <c:v>Uzņēmums pēdējā gada laikā ir maksājis par reklāmu internetā, ieskaitot sociālos tīklus</c:v>
                </c:pt>
                <c:pt idx="11">
                  <c:v>Citus mākoņpakalpojumus**</c:v>
                </c:pt>
                <c:pt idx="12">
                  <c:v>Izsūta klientiem elektroniskus automatizēti apstrādājamus rēķinus (piemēram EDI vai XML formātos)</c:v>
                </c:pt>
                <c:pt idx="13">
                  <c:v>Uzņēmums savā uzņēmējdarbībā izmanto mākslīgo intelektu</c:v>
                </c:pt>
                <c:pt idx="14">
                  <c:v>Analizē t.s. lielos datus (big data)</c:v>
                </c:pt>
                <c:pt idx="15">
                  <c:v>Industriālos vai servisa robotus</c:v>
                </c:pt>
              </c:strCache>
            </c:strRef>
          </c:cat>
          <c:val>
            <c:numRef>
              <c:f>Dati!$C$4:$C$19</c:f>
              <c:numCache>
                <c:formatCode>0</c:formatCode>
                <c:ptCount val="16"/>
                <c:pt idx="0">
                  <c:v>100.01395249237235</c:v>
                </c:pt>
                <c:pt idx="1">
                  <c:v>99.845029605146962</c:v>
                </c:pt>
                <c:pt idx="2">
                  <c:v>80.875143624643243</c:v>
                </c:pt>
                <c:pt idx="3">
                  <c:v>73.772147381791967</c:v>
                </c:pt>
                <c:pt idx="4">
                  <c:v>68.173966972781841</c:v>
                </c:pt>
                <c:pt idx="5">
                  <c:v>61.342058102078568</c:v>
                </c:pt>
                <c:pt idx="6">
                  <c:v>55.668121277155478</c:v>
                </c:pt>
                <c:pt idx="7">
                  <c:v>48.895934116653663</c:v>
                </c:pt>
                <c:pt idx="8">
                  <c:v>45.975849123061167</c:v>
                </c:pt>
                <c:pt idx="9">
                  <c:v>40.826148546279171</c:v>
                </c:pt>
                <c:pt idx="10">
                  <c:v>37.081028473513562</c:v>
                </c:pt>
                <c:pt idx="11">
                  <c:v>37.37645269330617</c:v>
                </c:pt>
                <c:pt idx="12">
                  <c:v>24.815263140000226</c:v>
                </c:pt>
                <c:pt idx="13">
                  <c:v>8.2106830415371093</c:v>
                </c:pt>
                <c:pt idx="14">
                  <c:v>7</c:v>
                </c:pt>
                <c:pt idx="15">
                  <c:v>7.0072364078254168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9-48A1-B2CE-53A71D98958B}"/>
            </c:ext>
          </c:extLst>
        </c:ser>
        <c:ser>
          <c:idx val="1"/>
          <c:order val="1"/>
          <c:tx>
            <c:strRef>
              <c:f>Dati!$D$3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E8-4383-A03A-CD33011E4D0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E8-4383-A03A-CD33011E4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Dati!$B$4:$B$19</c:f>
              <c:strCache>
                <c:ptCount val="16"/>
                <c:pt idx="0">
                  <c:v>E-pastu</c:v>
                </c:pt>
                <c:pt idx="1">
                  <c:v>Valsts ieņēmuma dienesta Elektroniskās deklarēšanās sistēmu (EDS)</c:v>
                </c:pt>
                <c:pt idx="2">
                  <c:v>E-pakalpojumus portālā Latvija.lv</c:v>
                </c:pt>
                <c:pt idx="3">
                  <c:v>Izsūta klientiem elektroniskus rēķinus, kuri nav automātiski apstrādājami (piemēram, kā PDF vai JPG failus)</c:v>
                </c:pt>
                <c:pt idx="4">
                  <c:v>Elektroniski veic preču vai pakalpojumu pasūtījumus caur tīmekļa vietnēm (mājaslapām) vai mobilajām lietotnēm (t.sk. iepērkas interneta veikalos)</c:v>
                </c:pt>
                <c:pt idx="5">
                  <c:v>Uzņēmuma amatpersonas pēdējā gada laika ir parakstījušas dokumentus ar drošu elektronisko parakstu*</c:v>
                </c:pt>
                <c:pt idx="6">
                  <c:v>Uzņēmumam ir mājaslapa vai konts sociālajos tīklos</c:v>
                </c:pt>
                <c:pt idx="7">
                  <c:v>Latvijas oficiālo elektronisko adresi jeb e-adresi vienotai saziņai ar valsts un pašvaldību iestādēm</c:v>
                </c:pt>
                <c:pt idx="8">
                  <c:v>Datu glabāšanu mākonī (piemēram, Google Drive, Dropbox, utml.)</c:v>
                </c:pt>
                <c:pt idx="9">
                  <c:v>Automātiski saņem pasūtījumus caur e-komercijas sistēmām (piemēram, interneta veikala vai tamlīdzīgas sistēmas)</c:v>
                </c:pt>
                <c:pt idx="10">
                  <c:v>Uzņēmums pēdējā gada laikā ir maksājis par reklāmu internetā, ieskaitot sociālos tīklus</c:v>
                </c:pt>
                <c:pt idx="11">
                  <c:v>Citus mākoņpakalpojumus**</c:v>
                </c:pt>
                <c:pt idx="12">
                  <c:v>Izsūta klientiem elektroniskus automatizēti apstrādājamus rēķinus (piemēram EDI vai XML formātos)</c:v>
                </c:pt>
                <c:pt idx="13">
                  <c:v>Uzņēmums savā uzņēmējdarbībā izmanto mākslīgo intelektu</c:v>
                </c:pt>
                <c:pt idx="14">
                  <c:v>Analizē t.s. lielos datus (big data)</c:v>
                </c:pt>
                <c:pt idx="15">
                  <c:v>Industriālos vai servisa robotus</c:v>
                </c:pt>
              </c:strCache>
            </c:strRef>
          </c:cat>
          <c:val>
            <c:numRef>
              <c:f>Dati!$D$4:$D$19</c:f>
              <c:numCache>
                <c:formatCode>0</c:formatCode>
                <c:ptCount val="16"/>
                <c:pt idx="0">
                  <c:v>0.94957059348591621</c:v>
                </c:pt>
                <c:pt idx="1">
                  <c:v>1.1184934807113078</c:v>
                </c:pt>
                <c:pt idx="2">
                  <c:v>20.088379461215034</c:v>
                </c:pt>
                <c:pt idx="3">
                  <c:v>27.19137570406631</c:v>
                </c:pt>
                <c:pt idx="4">
                  <c:v>32.789556113076429</c:v>
                </c:pt>
                <c:pt idx="5">
                  <c:v>39.621464983779703</c:v>
                </c:pt>
                <c:pt idx="6">
                  <c:v>45.295401808702792</c:v>
                </c:pt>
                <c:pt idx="7">
                  <c:v>52.067588969204607</c:v>
                </c:pt>
                <c:pt idx="8">
                  <c:v>54.987673962797103</c:v>
                </c:pt>
                <c:pt idx="9">
                  <c:v>60.137374539579099</c:v>
                </c:pt>
                <c:pt idx="10">
                  <c:v>63.882494612344708</c:v>
                </c:pt>
                <c:pt idx="11">
                  <c:v>63.5870703925521</c:v>
                </c:pt>
                <c:pt idx="12">
                  <c:v>76.148259945858044</c:v>
                </c:pt>
                <c:pt idx="13">
                  <c:v>92.752840044321161</c:v>
                </c:pt>
                <c:pt idx="14">
                  <c:v>93.96352308585827</c:v>
                </c:pt>
                <c:pt idx="15">
                  <c:v>93.956286678032853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9-48A1-B2CE-53A71D98958B}"/>
            </c:ext>
          </c:extLst>
        </c:ser>
        <c:ser>
          <c:idx val="2"/>
          <c:order val="2"/>
          <c:tx>
            <c:strRef>
              <c:f>Dati!$E$3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D9-48A1-B2CE-53A71D98958B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E8-4383-A03A-CD33011E4D00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E8-4383-A03A-CD33011E4D00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E8-4383-A03A-CD33011E4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Dati!$B$4:$B$19</c:f>
              <c:strCache>
                <c:ptCount val="16"/>
                <c:pt idx="0">
                  <c:v>E-pastu</c:v>
                </c:pt>
                <c:pt idx="1">
                  <c:v>Valsts ieņēmuma dienesta Elektroniskās deklarēšanās sistēmu (EDS)</c:v>
                </c:pt>
                <c:pt idx="2">
                  <c:v>E-pakalpojumus portālā Latvija.lv</c:v>
                </c:pt>
                <c:pt idx="3">
                  <c:v>Izsūta klientiem elektroniskus rēķinus, kuri nav automātiski apstrādājami (piemēram, kā PDF vai JPG failus)</c:v>
                </c:pt>
                <c:pt idx="4">
                  <c:v>Elektroniski veic preču vai pakalpojumu pasūtījumus caur tīmekļa vietnēm (mājaslapām) vai mobilajām lietotnēm (t.sk. iepērkas interneta veikalos)</c:v>
                </c:pt>
                <c:pt idx="5">
                  <c:v>Uzņēmuma amatpersonas pēdējā gada laika ir parakstījušas dokumentus ar drošu elektronisko parakstu*</c:v>
                </c:pt>
                <c:pt idx="6">
                  <c:v>Uzņēmumam ir mājaslapa vai konts sociālajos tīklos</c:v>
                </c:pt>
                <c:pt idx="7">
                  <c:v>Latvijas oficiālo elektronisko adresi jeb e-adresi vienotai saziņai ar valsts un pašvaldību iestādēm</c:v>
                </c:pt>
                <c:pt idx="8">
                  <c:v>Datu glabāšanu mākonī (piemēram, Google Drive, Dropbox, utml.)</c:v>
                </c:pt>
                <c:pt idx="9">
                  <c:v>Automātiski saņem pasūtījumus caur e-komercijas sistēmām (piemēram, interneta veikala vai tamlīdzīgas sistēmas)</c:v>
                </c:pt>
                <c:pt idx="10">
                  <c:v>Uzņēmums pēdējā gada laikā ir maksājis par reklāmu internetā, ieskaitot sociālos tīklus</c:v>
                </c:pt>
                <c:pt idx="11">
                  <c:v>Citus mākoņpakalpojumus**</c:v>
                </c:pt>
                <c:pt idx="12">
                  <c:v>Izsūta klientiem elektroniskus automatizēti apstrādājamus rēķinus (piemēram EDI vai XML formātos)</c:v>
                </c:pt>
                <c:pt idx="13">
                  <c:v>Uzņēmums savā uzņēmējdarbībā izmanto mākslīgo intelektu</c:v>
                </c:pt>
                <c:pt idx="14">
                  <c:v>Analizē t.s. lielos datus (big data)</c:v>
                </c:pt>
                <c:pt idx="15">
                  <c:v>Industriālos vai servisa robotus</c:v>
                </c:pt>
              </c:strCache>
            </c:strRef>
          </c:cat>
          <c:val>
            <c:numRef>
              <c:f>Dati!$E$4:$E$19</c:f>
              <c:numCache>
                <c:formatCode>0</c:formatCode>
                <c:ptCount val="16"/>
                <c:pt idx="0">
                  <c:v>99.021711505847904</c:v>
                </c:pt>
                <c:pt idx="1">
                  <c:v>98.597306279466238</c:v>
                </c:pt>
                <c:pt idx="2">
                  <c:v>77.193314246075957</c:v>
                </c:pt>
                <c:pt idx="3">
                  <c:v>71.2095059824495</c:v>
                </c:pt>
                <c:pt idx="4">
                  <c:v>65.563692466455279</c:v>
                </c:pt>
                <c:pt idx="5">
                  <c:v>58.464910100231371</c:v>
                </c:pt>
                <c:pt idx="6">
                  <c:v>54.072091485436388</c:v>
                </c:pt>
                <c:pt idx="7">
                  <c:v>43.127592153710928</c:v>
                </c:pt>
                <c:pt idx="8">
                  <c:v>41.649662699530793</c:v>
                </c:pt>
                <c:pt idx="9">
                  <c:v>37.26727985379901</c:v>
                </c:pt>
                <c:pt idx="10">
                  <c:v>33.892493856255648</c:v>
                </c:pt>
                <c:pt idx="11">
                  <c:v>29.790871568945448</c:v>
                </c:pt>
                <c:pt idx="12">
                  <c:v>21.755864018717084</c:v>
                </c:pt>
                <c:pt idx="13">
                  <c:v>3.5411797588730587</c:v>
                </c:pt>
                <c:pt idx="14">
                  <c:v>2.4233295555327476</c:v>
                </c:pt>
                <c:pt idx="15">
                  <c:v>2.1541266067644957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D9-48A1-B2CE-53A71D98958B}"/>
            </c:ext>
          </c:extLst>
        </c:ser>
        <c:ser>
          <c:idx val="3"/>
          <c:order val="3"/>
          <c:tx>
            <c:strRef>
              <c:f>Dati!$F$3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Dati!$B$4:$B$19</c:f>
              <c:strCache>
                <c:ptCount val="16"/>
                <c:pt idx="0">
                  <c:v>E-pastu</c:v>
                </c:pt>
                <c:pt idx="1">
                  <c:v>Valsts ieņēmuma dienesta Elektroniskās deklarēšanās sistēmu (EDS)</c:v>
                </c:pt>
                <c:pt idx="2">
                  <c:v>E-pakalpojumus portālā Latvija.lv</c:v>
                </c:pt>
                <c:pt idx="3">
                  <c:v>Izsūta klientiem elektroniskus rēķinus, kuri nav automātiski apstrādājami (piemēram, kā PDF vai JPG failus)</c:v>
                </c:pt>
                <c:pt idx="4">
                  <c:v>Elektroniski veic preču vai pakalpojumu pasūtījumus caur tīmekļa vietnēm (mājaslapām) vai mobilajām lietotnēm (t.sk. iepērkas interneta veikalos)</c:v>
                </c:pt>
                <c:pt idx="5">
                  <c:v>Uzņēmuma amatpersonas pēdējā gada laika ir parakstījušas dokumentus ar drošu elektronisko parakstu*</c:v>
                </c:pt>
                <c:pt idx="6">
                  <c:v>Uzņēmumam ir mājaslapa vai konts sociālajos tīklos</c:v>
                </c:pt>
                <c:pt idx="7">
                  <c:v>Latvijas oficiālo elektronisko adresi jeb e-adresi vienotai saziņai ar valsts un pašvaldību iestādēm</c:v>
                </c:pt>
                <c:pt idx="8">
                  <c:v>Datu glabāšanu mākonī (piemēram, Google Drive, Dropbox, utml.)</c:v>
                </c:pt>
                <c:pt idx="9">
                  <c:v>Automātiski saņem pasūtījumus caur e-komercijas sistēmām (piemēram, interneta veikala vai tamlīdzīgas sistēmas)</c:v>
                </c:pt>
                <c:pt idx="10">
                  <c:v>Uzņēmums pēdējā gada laikā ir maksājis par reklāmu internetā, ieskaitot sociālos tīklus</c:v>
                </c:pt>
                <c:pt idx="11">
                  <c:v>Citus mākoņpakalpojumus**</c:v>
                </c:pt>
                <c:pt idx="12">
                  <c:v>Izsūta klientiem elektroniskus automatizēti apstrādājamus rēķinus (piemēram EDI vai XML formātos)</c:v>
                </c:pt>
                <c:pt idx="13">
                  <c:v>Uzņēmums savā uzņēmējdarbībā izmanto mākslīgo intelektu</c:v>
                </c:pt>
                <c:pt idx="14">
                  <c:v>Analizē t.s. lielos datus (big data)</c:v>
                </c:pt>
                <c:pt idx="15">
                  <c:v>Industriālos vai servisa robotus</c:v>
                </c:pt>
              </c:strCache>
            </c:strRef>
          </c:cat>
          <c:val>
            <c:numRef>
              <c:f>Dati!$F$4:$F$19</c:f>
              <c:numCache>
                <c:formatCode>0</c:formatCode>
                <c:ptCount val="16"/>
                <c:pt idx="0">
                  <c:v>7</c:v>
                </c:pt>
                <c:pt idx="1">
                  <c:v>7.4244052263816656</c:v>
                </c:pt>
                <c:pt idx="2">
                  <c:v>28.828397259771947</c:v>
                </c:pt>
                <c:pt idx="3">
                  <c:v>34.812205523398404</c:v>
                </c:pt>
                <c:pt idx="4">
                  <c:v>40.458019039392624</c:v>
                </c:pt>
                <c:pt idx="5">
                  <c:v>47.556801405616532</c:v>
                </c:pt>
                <c:pt idx="6">
                  <c:v>51.949620020411515</c:v>
                </c:pt>
                <c:pt idx="7">
                  <c:v>62.894119352136975</c:v>
                </c:pt>
                <c:pt idx="8">
                  <c:v>64.37204880631711</c:v>
                </c:pt>
                <c:pt idx="9">
                  <c:v>68.754431652048893</c:v>
                </c:pt>
                <c:pt idx="10">
                  <c:v>72.129217649592249</c:v>
                </c:pt>
                <c:pt idx="11">
                  <c:v>76.230839936902456</c:v>
                </c:pt>
                <c:pt idx="12">
                  <c:v>84.265847487130827</c:v>
                </c:pt>
                <c:pt idx="13">
                  <c:v>102.48053174697485</c:v>
                </c:pt>
                <c:pt idx="14">
                  <c:v>103.59838195031516</c:v>
                </c:pt>
                <c:pt idx="15">
                  <c:v>103.86758489908341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D9-48A1-B2CE-53A71D98958B}"/>
            </c:ext>
          </c:extLst>
        </c:ser>
        <c:ser>
          <c:idx val="4"/>
          <c:order val="4"/>
          <c:tx>
            <c:strRef>
              <c:f>Dati!$G$3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E8-4383-A03A-CD33011E4D00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8-4383-A03A-CD33011E4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Dati!$B$4:$B$19</c:f>
              <c:strCache>
                <c:ptCount val="16"/>
                <c:pt idx="0">
                  <c:v>E-pastu</c:v>
                </c:pt>
                <c:pt idx="1">
                  <c:v>Valsts ieņēmuma dienesta Elektroniskās deklarēšanās sistēmu (EDS)</c:v>
                </c:pt>
                <c:pt idx="2">
                  <c:v>E-pakalpojumus portālā Latvija.lv</c:v>
                </c:pt>
                <c:pt idx="3">
                  <c:v>Izsūta klientiem elektroniskus rēķinus, kuri nav automātiski apstrādājami (piemēram, kā PDF vai JPG failus)</c:v>
                </c:pt>
                <c:pt idx="4">
                  <c:v>Elektroniski veic preču vai pakalpojumu pasūtījumus caur tīmekļa vietnēm (mājaslapām) vai mobilajām lietotnēm (t.sk. iepērkas interneta veikalos)</c:v>
                </c:pt>
                <c:pt idx="5">
                  <c:v>Uzņēmuma amatpersonas pēdējā gada laika ir parakstījušas dokumentus ar drošu elektronisko parakstu*</c:v>
                </c:pt>
                <c:pt idx="6">
                  <c:v>Uzņēmumam ir mājaslapa vai konts sociālajos tīklos</c:v>
                </c:pt>
                <c:pt idx="7">
                  <c:v>Latvijas oficiālo elektronisko adresi jeb e-adresi vienotai saziņai ar valsts un pašvaldību iestādēm</c:v>
                </c:pt>
                <c:pt idx="8">
                  <c:v>Datu glabāšanu mākonī (piemēram, Google Drive, Dropbox, utml.)</c:v>
                </c:pt>
                <c:pt idx="9">
                  <c:v>Automātiski saņem pasūtījumus caur e-komercijas sistēmām (piemēram, interneta veikala vai tamlīdzīgas sistēmas)</c:v>
                </c:pt>
                <c:pt idx="10">
                  <c:v>Uzņēmums pēdējā gada laikā ir maksājis par reklāmu internetā, ieskaitot sociālos tīklus</c:v>
                </c:pt>
                <c:pt idx="11">
                  <c:v>Citus mākoņpakalpojumus**</c:v>
                </c:pt>
                <c:pt idx="12">
                  <c:v>Izsūta klientiem elektroniskus automatizēti apstrādājamus rēķinus (piemēram EDI vai XML formātos)</c:v>
                </c:pt>
                <c:pt idx="13">
                  <c:v>Uzņēmums savā uzņēmējdarbībā izmanto mākslīgo intelektu</c:v>
                </c:pt>
                <c:pt idx="14">
                  <c:v>Analizē t.s. lielos datus (big data)</c:v>
                </c:pt>
                <c:pt idx="15">
                  <c:v>Industriālos vai servisa robotus</c:v>
                </c:pt>
              </c:strCache>
            </c:strRef>
          </c:cat>
          <c:val>
            <c:numRef>
              <c:f>Dati!$G$4:$G$19</c:f>
              <c:numCache>
                <c:formatCode>0.0</c:formatCode>
                <c:ptCount val="16"/>
                <c:pt idx="0" formatCode="0.00">
                  <c:v>2.8717900666162581E-2</c:v>
                </c:pt>
                <c:pt idx="1">
                  <c:v>0.2842002398223758</c:v>
                </c:pt>
                <c:pt idx="2" formatCode="0">
                  <c:v>2.7183062927083377</c:v>
                </c:pt>
                <c:pt idx="3" formatCode="0">
                  <c:v>1.59911831348333</c:v>
                </c:pt>
                <c:pt idx="4" formatCode="0">
                  <c:v>1.6467514204673874</c:v>
                </c:pt>
                <c:pt idx="5" formatCode="0">
                  <c:v>1.9136249159880083</c:v>
                </c:pt>
                <c:pt idx="6" formatCode="0">
                  <c:v>0.63250670585997459</c:v>
                </c:pt>
                <c:pt idx="7" formatCode="0">
                  <c:v>4.8048188770835774</c:v>
                </c:pt>
                <c:pt idx="8" formatCode="0">
                  <c:v>3.3626633376712323</c:v>
                </c:pt>
                <c:pt idx="9" formatCode="0">
                  <c:v>2.5953456066209979</c:v>
                </c:pt>
                <c:pt idx="10" formatCode="0">
                  <c:v>2.2250115313987759</c:v>
                </c:pt>
                <c:pt idx="11" formatCode="0">
                  <c:v>6.622058038501601</c:v>
                </c:pt>
                <c:pt idx="12" formatCode="0">
                  <c:v>2.0958760354242241</c:v>
                </c:pt>
                <c:pt idx="13" formatCode="0">
                  <c:v>3.7059801968055757</c:v>
                </c:pt>
                <c:pt idx="14" formatCode="0">
                  <c:v>3.6131473586088045</c:v>
                </c:pt>
                <c:pt idx="15" formatCode="0">
                  <c:v>3.8895867152024906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D9-48A1-B2CE-53A71D98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101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24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8666557632421602"/>
          <c:y val="0.1251445761788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9912999962351403"/>
          <c:y val="0.10877467388473464"/>
          <c:w val="0.60087000037648597"/>
          <c:h val="0.867538176833623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Dati!$C$690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Dati!$B$691:$B$725</c:f>
              <c:strCache>
                <c:ptCount val="35"/>
                <c:pt idx="0">
                  <c:v>VISI RESPONDENTI, n=137</c:v>
                </c:pt>
                <c:pt idx="1">
                  <c:v>NOZARE</c:v>
                </c:pt>
                <c:pt idx="2">
                  <c:v>Ražošana, n=37</c:v>
                </c:pt>
                <c:pt idx="3">
                  <c:v>Tirdzniecība, n=24</c:v>
                </c:pt>
                <c:pt idx="4">
                  <c:v>Būvniecība, n=9</c:v>
                </c:pt>
                <c:pt idx="5">
                  <c:v>Pakalpojumi, n=67</c:v>
                </c:pt>
                <c:pt idx="6">
                  <c:v>DARBINIEKU SKAITS UZŅĒMUMĀ</c:v>
                </c:pt>
                <c:pt idx="7">
                  <c:v>1 - 9 darbinieki (mikrouzņēmumi), n=93</c:v>
                </c:pt>
                <c:pt idx="8">
                  <c:v>10 - 49 darbinieki (mazie uzņēmumi), n=33</c:v>
                </c:pt>
                <c:pt idx="9">
                  <c:v>50 - 249 darbinieki (vidējie uzņēmumi), n=11</c:v>
                </c:pt>
                <c:pt idx="10">
                  <c:v>KAPITĀLA IZCELSME</c:v>
                </c:pt>
                <c:pt idx="11">
                  <c:v>Vietējais kapitāls, n=128</c:v>
                </c:pt>
                <c:pt idx="12">
                  <c:v>Vietējais un ārvalstu kapitāls, n=2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n=26</c:v>
                </c:pt>
                <c:pt idx="16">
                  <c:v>Vidējs, n=23</c:v>
                </c:pt>
                <c:pt idx="17">
                  <c:v>Augsts, n=45</c:v>
                </c:pt>
                <c:pt idx="18">
                  <c:v>REĢIONS</c:v>
                </c:pt>
                <c:pt idx="19">
                  <c:v>Rīga, n=53</c:v>
                </c:pt>
                <c:pt idx="20">
                  <c:v>Pierīga, n=20</c:v>
                </c:pt>
                <c:pt idx="21">
                  <c:v>Vidzeme, n=16</c:v>
                </c:pt>
                <c:pt idx="22">
                  <c:v>Kurzeme, n=16</c:v>
                </c:pt>
                <c:pt idx="23">
                  <c:v>Zemgale, n=14</c:v>
                </c:pt>
                <c:pt idx="24">
                  <c:v>Latgale, n=18</c:v>
                </c:pt>
                <c:pt idx="25">
                  <c:v>UZŅĒMUMA ATRAŠANĀS VIETA</c:v>
                </c:pt>
                <c:pt idx="26">
                  <c:v>Rīga, n=53</c:v>
                </c:pt>
                <c:pt idx="27">
                  <c:v>Ārpus Rīgas, n=84</c:v>
                </c:pt>
                <c:pt idx="28">
                  <c:v>EKSPORTA STATUSS</c:v>
                </c:pt>
                <c:pt idx="29">
                  <c:v>Eksportē, n=28</c:v>
                </c:pt>
                <c:pt idx="30">
                  <c:v>Neeksportē, n=108</c:v>
                </c:pt>
                <c:pt idx="32">
                  <c:v>Jā, ir ieviesis jaunus digitālos risinājumus, n=7</c:v>
                </c:pt>
                <c:pt idx="33">
                  <c:v>Jā, ir palielinājis jau esošo digitālo risinājumu izmantošanu, n=21</c:v>
                </c:pt>
                <c:pt idx="34">
                  <c:v>Nē, n=104</c:v>
                </c:pt>
              </c:strCache>
            </c:strRef>
          </c:cat>
          <c:val>
            <c:numRef>
              <c:f>Dati!$C$691:$C$725</c:f>
              <c:numCache>
                <c:formatCode>0</c:formatCode>
                <c:ptCount val="3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8-49AF-ACF0-2200F330148A}"/>
            </c:ext>
          </c:extLst>
        </c:ser>
        <c:ser>
          <c:idx val="1"/>
          <c:order val="1"/>
          <c:tx>
            <c:strRef>
              <c:f>Dati!$D$690</c:f>
              <c:strCache>
                <c:ptCount val="1"/>
                <c:pt idx="0">
                  <c:v>Nav nepieciešamība - visi ienākumi nāk tikai caur kasi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908-4B90-A19F-12B9C3FA0A9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Dati!$B$691:$B$725</c:f>
              <c:strCache>
                <c:ptCount val="35"/>
                <c:pt idx="0">
                  <c:v>VISI RESPONDENTI, n=137</c:v>
                </c:pt>
                <c:pt idx="1">
                  <c:v>NOZARE</c:v>
                </c:pt>
                <c:pt idx="2">
                  <c:v>Ražošana, n=37</c:v>
                </c:pt>
                <c:pt idx="3">
                  <c:v>Tirdzniecība, n=24</c:v>
                </c:pt>
                <c:pt idx="4">
                  <c:v>Būvniecība, n=9</c:v>
                </c:pt>
                <c:pt idx="5">
                  <c:v>Pakalpojumi, n=67</c:v>
                </c:pt>
                <c:pt idx="6">
                  <c:v>DARBINIEKU SKAITS UZŅĒMUMĀ</c:v>
                </c:pt>
                <c:pt idx="7">
                  <c:v>1 - 9 darbinieki (mikrouzņēmumi), n=93</c:v>
                </c:pt>
                <c:pt idx="8">
                  <c:v>10 - 49 darbinieki (mazie uzņēmumi), n=33</c:v>
                </c:pt>
                <c:pt idx="9">
                  <c:v>50 - 249 darbinieki (vidējie uzņēmumi), n=11</c:v>
                </c:pt>
                <c:pt idx="10">
                  <c:v>KAPITĀLA IZCELSME</c:v>
                </c:pt>
                <c:pt idx="11">
                  <c:v>Vietējais kapitāls, n=128</c:v>
                </c:pt>
                <c:pt idx="12">
                  <c:v>Vietējais un ārvalstu kapitāls, n=2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n=26</c:v>
                </c:pt>
                <c:pt idx="16">
                  <c:v>Vidējs, n=23</c:v>
                </c:pt>
                <c:pt idx="17">
                  <c:v>Augsts, n=45</c:v>
                </c:pt>
                <c:pt idx="18">
                  <c:v>REĢIONS</c:v>
                </c:pt>
                <c:pt idx="19">
                  <c:v>Rīga, n=53</c:v>
                </c:pt>
                <c:pt idx="20">
                  <c:v>Pierīga, n=20</c:v>
                </c:pt>
                <c:pt idx="21">
                  <c:v>Vidzeme, n=16</c:v>
                </c:pt>
                <c:pt idx="22">
                  <c:v>Kurzeme, n=16</c:v>
                </c:pt>
                <c:pt idx="23">
                  <c:v>Zemgale, n=14</c:v>
                </c:pt>
                <c:pt idx="24">
                  <c:v>Latgale, n=18</c:v>
                </c:pt>
                <c:pt idx="25">
                  <c:v>UZŅĒMUMA ATRAŠANĀS VIETA</c:v>
                </c:pt>
                <c:pt idx="26">
                  <c:v>Rīga, n=53</c:v>
                </c:pt>
                <c:pt idx="27">
                  <c:v>Ārpus Rīgas, n=84</c:v>
                </c:pt>
                <c:pt idx="28">
                  <c:v>EKSPORTA STATUSS</c:v>
                </c:pt>
                <c:pt idx="29">
                  <c:v>Eksportē, n=28</c:v>
                </c:pt>
                <c:pt idx="30">
                  <c:v>Neeksportē, n=108</c:v>
                </c:pt>
                <c:pt idx="32">
                  <c:v>Jā, ir ieviesis jaunus digitālos risinājumus, n=7</c:v>
                </c:pt>
                <c:pt idx="33">
                  <c:v>Jā, ir palielinājis jau esošo digitālo risinājumu izmantošanu, n=21</c:v>
                </c:pt>
                <c:pt idx="34">
                  <c:v>Nē, n=104</c:v>
                </c:pt>
              </c:strCache>
            </c:strRef>
          </c:cat>
          <c:val>
            <c:numRef>
              <c:f>Dati!$D$691:$D$725</c:f>
              <c:numCache>
                <c:formatCode>0</c:formatCode>
                <c:ptCount val="35"/>
                <c:pt idx="0">
                  <c:v>45.564243831609907</c:v>
                </c:pt>
                <c:pt idx="2">
                  <c:v>14.407613912866998</c:v>
                </c:pt>
                <c:pt idx="3">
                  <c:v>66.639831725363479</c:v>
                </c:pt>
                <c:pt idx="4">
                  <c:v>35.620096682860485</c:v>
                </c:pt>
                <c:pt idx="5">
                  <c:v>49.986297716354535</c:v>
                </c:pt>
                <c:pt idx="7">
                  <c:v>45.252625744253557</c:v>
                </c:pt>
                <c:pt idx="8">
                  <c:v>48.201426011114691</c:v>
                </c:pt>
                <c:pt idx="9">
                  <c:v>62.85722566186822</c:v>
                </c:pt>
                <c:pt idx="11">
                  <c:v>46.950714727860813</c:v>
                </c:pt>
                <c:pt idx="12">
                  <c:v>0</c:v>
                </c:pt>
                <c:pt idx="13">
                  <c:v>7.9358185611903833</c:v>
                </c:pt>
                <c:pt idx="15">
                  <c:v>38.780749652828987</c:v>
                </c:pt>
                <c:pt idx="16">
                  <c:v>55.599650228363409</c:v>
                </c:pt>
                <c:pt idx="17">
                  <c:v>53.519055618710162</c:v>
                </c:pt>
                <c:pt idx="19">
                  <c:v>54.91420890243711</c:v>
                </c:pt>
                <c:pt idx="20">
                  <c:v>28.31567854994907</c:v>
                </c:pt>
                <c:pt idx="21">
                  <c:v>37.431706529860378</c:v>
                </c:pt>
                <c:pt idx="22">
                  <c:v>33.406816046054836</c:v>
                </c:pt>
                <c:pt idx="23">
                  <c:v>45.803554715185669</c:v>
                </c:pt>
                <c:pt idx="24">
                  <c:v>51.159141375063776</c:v>
                </c:pt>
                <c:pt idx="26">
                  <c:v>54.91420890243711</c:v>
                </c:pt>
                <c:pt idx="27">
                  <c:v>38.395594848463887</c:v>
                </c:pt>
                <c:pt idx="29">
                  <c:v>48.597765404134265</c:v>
                </c:pt>
                <c:pt idx="30">
                  <c:v>45.606374602756453</c:v>
                </c:pt>
                <c:pt idx="32">
                  <c:v>23.154645597997288</c:v>
                </c:pt>
                <c:pt idx="33">
                  <c:v>23.511521520324681</c:v>
                </c:pt>
                <c:pt idx="34">
                  <c:v>46.830598674734915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8-49AF-ACF0-2200F330148A}"/>
            </c:ext>
          </c:extLst>
        </c:ser>
        <c:ser>
          <c:idx val="2"/>
          <c:order val="2"/>
          <c:tx>
            <c:strRef>
              <c:f>Dati!$E$690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Dati!$B$691:$B$725</c:f>
              <c:strCache>
                <c:ptCount val="35"/>
                <c:pt idx="0">
                  <c:v>VISI RESPONDENTI, n=137</c:v>
                </c:pt>
                <c:pt idx="1">
                  <c:v>NOZARE</c:v>
                </c:pt>
                <c:pt idx="2">
                  <c:v>Ražošana, n=37</c:v>
                </c:pt>
                <c:pt idx="3">
                  <c:v>Tirdzniecība, n=24</c:v>
                </c:pt>
                <c:pt idx="4">
                  <c:v>Būvniecība, n=9</c:v>
                </c:pt>
                <c:pt idx="5">
                  <c:v>Pakalpojumi, n=67</c:v>
                </c:pt>
                <c:pt idx="6">
                  <c:v>DARBINIEKU SKAITS UZŅĒMUMĀ</c:v>
                </c:pt>
                <c:pt idx="7">
                  <c:v>1 - 9 darbinieki (mikrouzņēmumi), n=93</c:v>
                </c:pt>
                <c:pt idx="8">
                  <c:v>10 - 49 darbinieki (mazie uzņēmumi), n=33</c:v>
                </c:pt>
                <c:pt idx="9">
                  <c:v>50 - 249 darbinieki (vidējie uzņēmumi), n=11</c:v>
                </c:pt>
                <c:pt idx="10">
                  <c:v>KAPITĀLA IZCELSME</c:v>
                </c:pt>
                <c:pt idx="11">
                  <c:v>Vietējais kapitāls, n=128</c:v>
                </c:pt>
                <c:pt idx="12">
                  <c:v>Vietējais un ārvalstu kapitāls, n=2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n=26</c:v>
                </c:pt>
                <c:pt idx="16">
                  <c:v>Vidējs, n=23</c:v>
                </c:pt>
                <c:pt idx="17">
                  <c:v>Augsts, n=45</c:v>
                </c:pt>
                <c:pt idx="18">
                  <c:v>REĢIONS</c:v>
                </c:pt>
                <c:pt idx="19">
                  <c:v>Rīga, n=53</c:v>
                </c:pt>
                <c:pt idx="20">
                  <c:v>Pierīga, n=20</c:v>
                </c:pt>
                <c:pt idx="21">
                  <c:v>Vidzeme, n=16</c:v>
                </c:pt>
                <c:pt idx="22">
                  <c:v>Kurzeme, n=16</c:v>
                </c:pt>
                <c:pt idx="23">
                  <c:v>Zemgale, n=14</c:v>
                </c:pt>
                <c:pt idx="24">
                  <c:v>Latgale, n=18</c:v>
                </c:pt>
                <c:pt idx="25">
                  <c:v>UZŅĒMUMA ATRAŠANĀS VIETA</c:v>
                </c:pt>
                <c:pt idx="26">
                  <c:v>Rīga, n=53</c:v>
                </c:pt>
                <c:pt idx="27">
                  <c:v>Ārpus Rīgas, n=84</c:v>
                </c:pt>
                <c:pt idx="28">
                  <c:v>EKSPORTA STATUSS</c:v>
                </c:pt>
                <c:pt idx="29">
                  <c:v>Eksportē, n=28</c:v>
                </c:pt>
                <c:pt idx="30">
                  <c:v>Neeksportē, n=108</c:v>
                </c:pt>
                <c:pt idx="32">
                  <c:v>Jā, ir ieviesis jaunus digitālos risinājumus, n=7</c:v>
                </c:pt>
                <c:pt idx="33">
                  <c:v>Jā, ir palielinājis jau esošo digitālo risinājumu izmantošanu, n=21</c:v>
                </c:pt>
                <c:pt idx="34">
                  <c:v>Nē, n=104</c:v>
                </c:pt>
              </c:strCache>
            </c:strRef>
          </c:cat>
          <c:val>
            <c:numRef>
              <c:f>Dati!$E$691:$E$725</c:f>
              <c:numCache>
                <c:formatCode>0</c:formatCode>
                <c:ptCount val="35"/>
                <c:pt idx="0">
                  <c:v>28.075587893753571</c:v>
                </c:pt>
                <c:pt idx="1">
                  <c:v>73.639831725363479</c:v>
                </c:pt>
                <c:pt idx="2">
                  <c:v>59.232217812496479</c:v>
                </c:pt>
                <c:pt idx="3">
                  <c:v>7</c:v>
                </c:pt>
                <c:pt idx="4">
                  <c:v>38.019735042502994</c:v>
                </c:pt>
                <c:pt idx="5">
                  <c:v>23.653534009008943</c:v>
                </c:pt>
                <c:pt idx="6">
                  <c:v>73.639831725363479</c:v>
                </c:pt>
                <c:pt idx="7">
                  <c:v>28.387205981109922</c:v>
                </c:pt>
                <c:pt idx="8">
                  <c:v>25.438405714248788</c:v>
                </c:pt>
                <c:pt idx="9">
                  <c:v>10.782606063495258</c:v>
                </c:pt>
                <c:pt idx="10">
                  <c:v>73.639831725363479</c:v>
                </c:pt>
                <c:pt idx="11">
                  <c:v>26.689116997502666</c:v>
                </c:pt>
                <c:pt idx="12">
                  <c:v>73.639831725363479</c:v>
                </c:pt>
                <c:pt idx="13">
                  <c:v>65.704013164173091</c:v>
                </c:pt>
                <c:pt idx="14">
                  <c:v>73.639831725363479</c:v>
                </c:pt>
                <c:pt idx="15">
                  <c:v>34.859082072534491</c:v>
                </c:pt>
                <c:pt idx="16">
                  <c:v>18.04018149700007</c:v>
                </c:pt>
                <c:pt idx="17">
                  <c:v>20.120776106653317</c:v>
                </c:pt>
                <c:pt idx="18">
                  <c:v>73.639831725363479</c:v>
                </c:pt>
                <c:pt idx="19">
                  <c:v>18.725622822926368</c:v>
                </c:pt>
                <c:pt idx="20">
                  <c:v>45.324153175414409</c:v>
                </c:pt>
                <c:pt idx="21">
                  <c:v>36.208125195503101</c:v>
                </c:pt>
                <c:pt idx="22">
                  <c:v>40.233015679308643</c:v>
                </c:pt>
                <c:pt idx="23">
                  <c:v>27.83627701017781</c:v>
                </c:pt>
                <c:pt idx="24">
                  <c:v>22.480690350299703</c:v>
                </c:pt>
                <c:pt idx="25">
                  <c:v>73.639831725363479</c:v>
                </c:pt>
                <c:pt idx="26">
                  <c:v>18.725622822926368</c:v>
                </c:pt>
                <c:pt idx="27">
                  <c:v>35.244236876899592</c:v>
                </c:pt>
                <c:pt idx="28">
                  <c:v>73.639831725363479</c:v>
                </c:pt>
                <c:pt idx="29">
                  <c:v>25.042066321229214</c:v>
                </c:pt>
                <c:pt idx="30">
                  <c:v>28.033457122607025</c:v>
                </c:pt>
                <c:pt idx="31">
                  <c:v>73.639831725363479</c:v>
                </c:pt>
                <c:pt idx="32">
                  <c:v>50.485186127366191</c:v>
                </c:pt>
                <c:pt idx="33">
                  <c:v>50.128310205038801</c:v>
                </c:pt>
                <c:pt idx="34">
                  <c:v>26.809233050628563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08-49AF-ACF0-2200F330148A}"/>
            </c:ext>
          </c:extLst>
        </c:ser>
        <c:ser>
          <c:idx val="3"/>
          <c:order val="3"/>
          <c:tx>
            <c:strRef>
              <c:f>Dati!$F$690</c:f>
              <c:strCache>
                <c:ptCount val="1"/>
                <c:pt idx="0">
                  <c:v>Cits iemesls</c:v>
                </c:pt>
              </c:strCache>
            </c:strRef>
          </c:tx>
          <c:spPr>
            <a:solidFill>
              <a:srgbClr val="FFD966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Dati!$B$691:$B$725</c:f>
              <c:strCache>
                <c:ptCount val="35"/>
                <c:pt idx="0">
                  <c:v>VISI RESPONDENTI, n=137</c:v>
                </c:pt>
                <c:pt idx="1">
                  <c:v>NOZARE</c:v>
                </c:pt>
                <c:pt idx="2">
                  <c:v>Ražošana, n=37</c:v>
                </c:pt>
                <c:pt idx="3">
                  <c:v>Tirdzniecība, n=24</c:v>
                </c:pt>
                <c:pt idx="4">
                  <c:v>Būvniecība, n=9</c:v>
                </c:pt>
                <c:pt idx="5">
                  <c:v>Pakalpojumi, n=67</c:v>
                </c:pt>
                <c:pt idx="6">
                  <c:v>DARBINIEKU SKAITS UZŅĒMUMĀ</c:v>
                </c:pt>
                <c:pt idx="7">
                  <c:v>1 - 9 darbinieki (mikrouzņēmumi), n=93</c:v>
                </c:pt>
                <c:pt idx="8">
                  <c:v>10 - 49 darbinieki (mazie uzņēmumi), n=33</c:v>
                </c:pt>
                <c:pt idx="9">
                  <c:v>50 - 249 darbinieki (vidējie uzņēmumi), n=11</c:v>
                </c:pt>
                <c:pt idx="10">
                  <c:v>KAPITĀLA IZCELSME</c:v>
                </c:pt>
                <c:pt idx="11">
                  <c:v>Vietējais kapitāls, n=128</c:v>
                </c:pt>
                <c:pt idx="12">
                  <c:v>Vietējais un ārvalstu kapitāls, n=2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n=26</c:v>
                </c:pt>
                <c:pt idx="16">
                  <c:v>Vidējs, n=23</c:v>
                </c:pt>
                <c:pt idx="17">
                  <c:v>Augsts, n=45</c:v>
                </c:pt>
                <c:pt idx="18">
                  <c:v>REĢIONS</c:v>
                </c:pt>
                <c:pt idx="19">
                  <c:v>Rīga, n=53</c:v>
                </c:pt>
                <c:pt idx="20">
                  <c:v>Pierīga, n=20</c:v>
                </c:pt>
                <c:pt idx="21">
                  <c:v>Vidzeme, n=16</c:v>
                </c:pt>
                <c:pt idx="22">
                  <c:v>Kurzeme, n=16</c:v>
                </c:pt>
                <c:pt idx="23">
                  <c:v>Zemgale, n=14</c:v>
                </c:pt>
                <c:pt idx="24">
                  <c:v>Latgale, n=18</c:v>
                </c:pt>
                <c:pt idx="25">
                  <c:v>UZŅĒMUMA ATRAŠANĀS VIETA</c:v>
                </c:pt>
                <c:pt idx="26">
                  <c:v>Rīga, n=53</c:v>
                </c:pt>
                <c:pt idx="27">
                  <c:v>Ārpus Rīgas, n=84</c:v>
                </c:pt>
                <c:pt idx="28">
                  <c:v>EKSPORTA STATUSS</c:v>
                </c:pt>
                <c:pt idx="29">
                  <c:v>Eksportē, n=28</c:v>
                </c:pt>
                <c:pt idx="30">
                  <c:v>Neeksportē, n=108</c:v>
                </c:pt>
                <c:pt idx="32">
                  <c:v>Jā, ir ieviesis jaunus digitālos risinājumus, n=7</c:v>
                </c:pt>
                <c:pt idx="33">
                  <c:v>Jā, ir palielinājis jau esošo digitālo risinājumu izmantošanu, n=21</c:v>
                </c:pt>
                <c:pt idx="34">
                  <c:v>Nē, n=104</c:v>
                </c:pt>
              </c:strCache>
            </c:strRef>
          </c:cat>
          <c:val>
            <c:numRef>
              <c:f>Dati!$F$691:$F$725</c:f>
              <c:numCache>
                <c:formatCode>0</c:formatCode>
                <c:ptCount val="35"/>
                <c:pt idx="0">
                  <c:v>31.270390695507377</c:v>
                </c:pt>
                <c:pt idx="2">
                  <c:v>38.746682291563637</c:v>
                </c:pt>
                <c:pt idx="3">
                  <c:v>14.284516560278673</c:v>
                </c:pt>
                <c:pt idx="4">
                  <c:v>43.286030124282263</c:v>
                </c:pt>
                <c:pt idx="5">
                  <c:v>36.790746820681598</c:v>
                </c:pt>
                <c:pt idx="7">
                  <c:v>31.05263965672631</c:v>
                </c:pt>
                <c:pt idx="8">
                  <c:v>39.134938827876539</c:v>
                </c:pt>
                <c:pt idx="9">
                  <c:v>6.4957684365108959</c:v>
                </c:pt>
                <c:pt idx="11">
                  <c:v>30.210647857851473</c:v>
                </c:pt>
                <c:pt idx="12">
                  <c:v>100</c:v>
                </c:pt>
                <c:pt idx="13">
                  <c:v>49.737162887171571</c:v>
                </c:pt>
                <c:pt idx="15">
                  <c:v>37.871609252291115</c:v>
                </c:pt>
                <c:pt idx="16">
                  <c:v>29.945955201068848</c:v>
                </c:pt>
                <c:pt idx="17">
                  <c:v>30.906204892294692</c:v>
                </c:pt>
                <c:pt idx="19">
                  <c:v>25.347640120219911</c:v>
                </c:pt>
                <c:pt idx="20">
                  <c:v>42.057268752647865</c:v>
                </c:pt>
                <c:pt idx="21">
                  <c:v>39.177239290223461</c:v>
                </c:pt>
                <c:pt idx="22">
                  <c:v>27.617003228383208</c:v>
                </c:pt>
                <c:pt idx="23">
                  <c:v>43.654771370894117</c:v>
                </c:pt>
                <c:pt idx="24">
                  <c:v>26.816702745442672</c:v>
                </c:pt>
                <c:pt idx="26">
                  <c:v>25.347640120219911</c:v>
                </c:pt>
                <c:pt idx="27">
                  <c:v>35.811383048669818</c:v>
                </c:pt>
                <c:pt idx="29">
                  <c:v>46.558163992770375</c:v>
                </c:pt>
                <c:pt idx="30">
                  <c:v>28.44707398303154</c:v>
                </c:pt>
                <c:pt idx="32">
                  <c:v>22.492964247855106</c:v>
                </c:pt>
                <c:pt idx="33">
                  <c:v>40.614015601879451</c:v>
                </c:pt>
                <c:pt idx="34">
                  <c:v>31.495321286810984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08-49AF-ACF0-2200F33014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22668448"/>
        <c:axId val="161052064"/>
      </c:barChart>
      <c:catAx>
        <c:axId val="122668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610520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1052064"/>
        <c:scaling>
          <c:orientation val="minMax"/>
          <c:max val="18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12266844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/>
              <a:t>%</a:t>
            </a:r>
          </a:p>
        </c:rich>
      </c:tx>
      <c:layout>
        <c:manualLayout>
          <c:xMode val="edge"/>
          <c:yMode val="edge"/>
          <c:x val="0.94469297002485753"/>
          <c:y val="3.5331658235464532E-2"/>
        </c:manualLayout>
      </c:layout>
      <c:overlay val="0"/>
      <c:spPr>
        <a:ln w="3175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989038423148557"/>
          <c:y val="6.7674263489341066E-2"/>
          <c:w val="0.57010961576851449"/>
          <c:h val="0.90354997704494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A3E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1-1DDC-41E4-A627-6CB7D4741CB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DDC-41E4-A627-6CB7D4741C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Dati!$B$731:$B$736</c:f>
              <c:strCache>
                <c:ptCount val="6"/>
                <c:pt idx="0">
                  <c:v>Uzņēmuma darbības specifika ir tāda, ka tas nav noderīgi</c:v>
                </c:pt>
                <c:pt idx="1">
                  <c:v>Tas būtu pārāk sarežģīti</c:v>
                </c:pt>
                <c:pt idx="2">
                  <c:v>Tas būtu pārāk dārgi</c:v>
                </c:pt>
                <c:pt idx="3">
                  <c:v>Šādas sistēmas nav drošas</c:v>
                </c:pt>
                <c:pt idx="4">
                  <c:v>Cits iemesls</c:v>
                </c:pt>
                <c:pt idx="5">
                  <c:v>Grūti pateikt</c:v>
                </c:pt>
              </c:strCache>
            </c:strRef>
          </c:cat>
          <c:val>
            <c:numRef>
              <c:f>Dati!$C$731:$C$736</c:f>
              <c:numCache>
                <c:formatCode>0</c:formatCode>
                <c:ptCount val="6"/>
                <c:pt idx="0">
                  <c:v>78.074286787091424</c:v>
                </c:pt>
                <c:pt idx="1">
                  <c:v>6.5128247735963418</c:v>
                </c:pt>
                <c:pt idx="2">
                  <c:v>5.7474835895056069</c:v>
                </c:pt>
                <c:pt idx="3">
                  <c:v>1.2775099525850784</c:v>
                </c:pt>
                <c:pt idx="4">
                  <c:v>9.8655554471812312</c:v>
                </c:pt>
                <c:pt idx="5">
                  <c:v>4.947135799645026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C-41E4-A627-6CB7D474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122667272"/>
        <c:axId val="122666096"/>
      </c:barChart>
      <c:catAx>
        <c:axId val="122667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2266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66096"/>
        <c:scaling>
          <c:orientation val="minMax"/>
          <c:max val="97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122667272"/>
        <c:crosses val="max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391472185110416"/>
          <c:y val="9.8511673978493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9403252179684434"/>
          <c:y val="0.10877467388473464"/>
          <c:w val="0.60596747820315566"/>
          <c:h val="0.867538176833623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Dati!$C$739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Dati!$C$740:$C$774</c:f>
              <c:numCache>
                <c:formatCode>0</c:formatCode>
                <c:ptCount val="3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0-4454-9272-B676F3ECE394}"/>
            </c:ext>
          </c:extLst>
        </c:ser>
        <c:ser>
          <c:idx val="1"/>
          <c:order val="1"/>
          <c:tx>
            <c:strRef>
              <c:f>Dati!$D$739</c:f>
              <c:strCache>
                <c:ptCount val="1"/>
                <c:pt idx="0">
                  <c:v>Uzņēmuma darbības specifika ir tāda, ka tas nav noderīgi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Dati!$D$740:$D$774</c:f>
              <c:numCache>
                <c:formatCode>0</c:formatCode>
                <c:ptCount val="35"/>
                <c:pt idx="0">
                  <c:v>78.074286787091424</c:v>
                </c:pt>
                <c:pt idx="2">
                  <c:v>71.92282080717942</c:v>
                </c:pt>
                <c:pt idx="3">
                  <c:v>63.181393724214786</c:v>
                </c:pt>
                <c:pt idx="4">
                  <c:v>66.507932214370754</c:v>
                </c:pt>
                <c:pt idx="5">
                  <c:v>87.200619542400815</c:v>
                </c:pt>
                <c:pt idx="7">
                  <c:v>77.788135084569973</c:v>
                </c:pt>
                <c:pt idx="8">
                  <c:v>82.473454940892537</c:v>
                </c:pt>
                <c:pt idx="9">
                  <c:v>78.651244824342882</c:v>
                </c:pt>
                <c:pt idx="11">
                  <c:v>78.903970832746026</c:v>
                </c:pt>
                <c:pt idx="12">
                  <c:v>50.537996590122233</c:v>
                </c:pt>
                <c:pt idx="13">
                  <c:v>80.060418182817628</c:v>
                </c:pt>
                <c:pt idx="15">
                  <c:v>86.395321149606957</c:v>
                </c:pt>
                <c:pt idx="16">
                  <c:v>81.577127660915266</c:v>
                </c:pt>
                <c:pt idx="17">
                  <c:v>76.676219749471272</c:v>
                </c:pt>
                <c:pt idx="19">
                  <c:v>79.042384137411304</c:v>
                </c:pt>
                <c:pt idx="20">
                  <c:v>83.167361307802992</c:v>
                </c:pt>
                <c:pt idx="21">
                  <c:v>65.507242858295967</c:v>
                </c:pt>
                <c:pt idx="22">
                  <c:v>88.548069374083482</c:v>
                </c:pt>
                <c:pt idx="23">
                  <c:v>68.55090782129669</c:v>
                </c:pt>
                <c:pt idx="24">
                  <c:v>68.059222404197982</c:v>
                </c:pt>
                <c:pt idx="26">
                  <c:v>79.042384137411304</c:v>
                </c:pt>
                <c:pt idx="27">
                  <c:v>77.008080006470507</c:v>
                </c:pt>
                <c:pt idx="29">
                  <c:v>76.799421253748051</c:v>
                </c:pt>
                <c:pt idx="30">
                  <c:v>78.597620539321213</c:v>
                </c:pt>
                <c:pt idx="32">
                  <c:v>71.77146292470114</c:v>
                </c:pt>
                <c:pt idx="33">
                  <c:v>86.886580008037768</c:v>
                </c:pt>
                <c:pt idx="34">
                  <c:v>78.341585138134491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0-4454-9272-B676F3ECE394}"/>
            </c:ext>
          </c:extLst>
        </c:ser>
        <c:ser>
          <c:idx val="2"/>
          <c:order val="2"/>
          <c:tx>
            <c:strRef>
              <c:f>Dati!$E$739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Dati!$E$740:$E$774</c:f>
              <c:numCache>
                <c:formatCode>0</c:formatCode>
                <c:ptCount val="35"/>
                <c:pt idx="0">
                  <c:v>17.473782586992058</c:v>
                </c:pt>
                <c:pt idx="1">
                  <c:v>95.548069374083482</c:v>
                </c:pt>
                <c:pt idx="2">
                  <c:v>23.625248566904062</c:v>
                </c:pt>
                <c:pt idx="3">
                  <c:v>32.366675649868696</c:v>
                </c:pt>
                <c:pt idx="4">
                  <c:v>29.040137159712728</c:v>
                </c:pt>
                <c:pt idx="5">
                  <c:v>8.3474498316826669</c:v>
                </c:pt>
                <c:pt idx="6">
                  <c:v>95.548069374083482</c:v>
                </c:pt>
                <c:pt idx="7">
                  <c:v>17.759934289513509</c:v>
                </c:pt>
                <c:pt idx="8">
                  <c:v>13.074614433190945</c:v>
                </c:pt>
                <c:pt idx="9">
                  <c:v>16.8968245497406</c:v>
                </c:pt>
                <c:pt idx="10">
                  <c:v>95.548069374083482</c:v>
                </c:pt>
                <c:pt idx="11">
                  <c:v>16.644098541337456</c:v>
                </c:pt>
                <c:pt idx="12">
                  <c:v>45.010072783961249</c:v>
                </c:pt>
                <c:pt idx="13">
                  <c:v>15.487651191265854</c:v>
                </c:pt>
                <c:pt idx="14">
                  <c:v>95.548069374083482</c:v>
                </c:pt>
                <c:pt idx="15">
                  <c:v>9.1527482244765253</c:v>
                </c:pt>
                <c:pt idx="16">
                  <c:v>13.970941713168216</c:v>
                </c:pt>
                <c:pt idx="17">
                  <c:v>18.87184962461221</c:v>
                </c:pt>
                <c:pt idx="18">
                  <c:v>95.548069374083482</c:v>
                </c:pt>
                <c:pt idx="19">
                  <c:v>16.505685236672178</c:v>
                </c:pt>
                <c:pt idx="20">
                  <c:v>12.380708066280491</c:v>
                </c:pt>
                <c:pt idx="21">
                  <c:v>30.040826515787515</c:v>
                </c:pt>
                <c:pt idx="22">
                  <c:v>7</c:v>
                </c:pt>
                <c:pt idx="23">
                  <c:v>26.997161552786793</c:v>
                </c:pt>
                <c:pt idx="24">
                  <c:v>27.4888469698855</c:v>
                </c:pt>
                <c:pt idx="25">
                  <c:v>95.548069374083482</c:v>
                </c:pt>
                <c:pt idx="26">
                  <c:v>16.505685236672178</c:v>
                </c:pt>
                <c:pt idx="27">
                  <c:v>18.539989367612975</c:v>
                </c:pt>
                <c:pt idx="28">
                  <c:v>95.548069374083482</c:v>
                </c:pt>
                <c:pt idx="29">
                  <c:v>18.748648120335432</c:v>
                </c:pt>
                <c:pt idx="30">
                  <c:v>16.95044883476227</c:v>
                </c:pt>
                <c:pt idx="31">
                  <c:v>95.548069374083482</c:v>
                </c:pt>
                <c:pt idx="32">
                  <c:v>23.776606449382342</c:v>
                </c:pt>
                <c:pt idx="33">
                  <c:v>8.6614893660457142</c:v>
                </c:pt>
                <c:pt idx="34">
                  <c:v>17.206484235948992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0-4454-9272-B676F3ECE394}"/>
            </c:ext>
          </c:extLst>
        </c:ser>
        <c:ser>
          <c:idx val="3"/>
          <c:order val="3"/>
          <c:tx>
            <c:strRef>
              <c:f>Dati!$F$739</c:f>
              <c:strCache>
                <c:ptCount val="1"/>
                <c:pt idx="0">
                  <c:v>Tas būtu pārāk sarežģīti</c:v>
                </c:pt>
              </c:strCache>
            </c:strRef>
          </c:tx>
          <c:spPr>
            <a:solidFill>
              <a:srgbClr val="FFD966"/>
            </a:solidFill>
          </c:spPr>
          <c:invertIfNegative val="0"/>
          <c:dLbls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7-443C-8E8F-601BABB72EF0}"/>
                </c:ext>
              </c:extLst>
            </c:dLbl>
            <c:dLbl>
              <c:idx val="12"/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F7-443C-8E8F-601BABB72EF0}"/>
                </c:ext>
              </c:extLst>
            </c:dLbl>
            <c:dLbl>
              <c:idx val="2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7-443C-8E8F-601BABB72EF0}"/>
                </c:ext>
              </c:extLst>
            </c:dLbl>
            <c:dLbl>
              <c:idx val="3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1-491F-B99C-A5E7B3A6DEA8}"/>
                </c:ext>
              </c:extLst>
            </c:dLbl>
            <c:dLbl>
              <c:idx val="33"/>
              <c:layout>
                <c:manualLayout>
                  <c:x val="1.1821370704113144E-2"/>
                  <c:y val="1.751158023872706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1-491F-B99C-A5E7B3A6DEA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Dati!$F$740:$F$774</c:f>
              <c:numCache>
                <c:formatCode>0</c:formatCode>
                <c:ptCount val="35"/>
                <c:pt idx="0">
                  <c:v>6.5128247735963418</c:v>
                </c:pt>
                <c:pt idx="2">
                  <c:v>7.350800184750109</c:v>
                </c:pt>
                <c:pt idx="3">
                  <c:v>12.854882510052754</c:v>
                </c:pt>
                <c:pt idx="4">
                  <c:v>6.9027025055756157</c:v>
                </c:pt>
                <c:pt idx="5">
                  <c:v>4.0214571432856596</c:v>
                </c:pt>
                <c:pt idx="7">
                  <c:v>6.6707221557236807</c:v>
                </c:pt>
                <c:pt idx="8">
                  <c:v>4.9248262789587045</c:v>
                </c:pt>
                <c:pt idx="9">
                  <c:v>1.4005804377177606</c:v>
                </c:pt>
                <c:pt idx="11">
                  <c:v>6.9138078748111802</c:v>
                </c:pt>
                <c:pt idx="12" formatCode="0.0">
                  <c:v>0.47641610686442104</c:v>
                </c:pt>
                <c:pt idx="13">
                  <c:v>0</c:v>
                </c:pt>
                <c:pt idx="15">
                  <c:v>5.1331257197576088</c:v>
                </c:pt>
                <c:pt idx="16">
                  <c:v>8.0094196099611352</c:v>
                </c:pt>
                <c:pt idx="17">
                  <c:v>7.4121714831894128</c:v>
                </c:pt>
                <c:pt idx="19">
                  <c:v>7.6290347818895654</c:v>
                </c:pt>
                <c:pt idx="20">
                  <c:v>1.5338863264302391</c:v>
                </c:pt>
                <c:pt idx="21">
                  <c:v>6.3107587533129452</c:v>
                </c:pt>
                <c:pt idx="22">
                  <c:v>0</c:v>
                </c:pt>
                <c:pt idx="23">
                  <c:v>17.582794432036785</c:v>
                </c:pt>
                <c:pt idx="24">
                  <c:v>8.390671412624874</c:v>
                </c:pt>
                <c:pt idx="26">
                  <c:v>7.6290347818895654</c:v>
                </c:pt>
                <c:pt idx="27">
                  <c:v>5.2834952242012898</c:v>
                </c:pt>
                <c:pt idx="29">
                  <c:v>7.6932903980664795</c:v>
                </c:pt>
                <c:pt idx="30">
                  <c:v>6.326533079746409</c:v>
                </c:pt>
                <c:pt idx="32">
                  <c:v>1.7684293821900448</c:v>
                </c:pt>
                <c:pt idx="33">
                  <c:v>3.3191158540999273</c:v>
                </c:pt>
                <c:pt idx="34">
                  <c:v>6.6630178657725105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D0-4454-9272-B676F3ECE394}"/>
            </c:ext>
          </c:extLst>
        </c:ser>
        <c:ser>
          <c:idx val="4"/>
          <c:order val="4"/>
          <c:tx>
            <c:strRef>
              <c:f>Dati!$G$739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Dati!$G$740:$G$774</c:f>
              <c:numCache>
                <c:formatCode>0</c:formatCode>
                <c:ptCount val="35"/>
                <c:pt idx="0">
                  <c:v>18.069969658440442</c:v>
                </c:pt>
                <c:pt idx="1">
                  <c:v>24.582794432036785</c:v>
                </c:pt>
                <c:pt idx="2">
                  <c:v>17.231994247286675</c:v>
                </c:pt>
                <c:pt idx="3">
                  <c:v>11.727911921984031</c:v>
                </c:pt>
                <c:pt idx="4">
                  <c:v>17.68009192646117</c:v>
                </c:pt>
                <c:pt idx="5">
                  <c:v>20.561337288751126</c:v>
                </c:pt>
                <c:pt idx="6">
                  <c:v>24.582794432036785</c:v>
                </c:pt>
                <c:pt idx="7">
                  <c:v>17.912072276313104</c:v>
                </c:pt>
                <c:pt idx="8">
                  <c:v>19.65796815307808</c:v>
                </c:pt>
                <c:pt idx="9">
                  <c:v>23.182213994319024</c:v>
                </c:pt>
                <c:pt idx="10">
                  <c:v>24.582794432036785</c:v>
                </c:pt>
                <c:pt idx="11">
                  <c:v>17.668986557225605</c:v>
                </c:pt>
                <c:pt idx="12">
                  <c:v>24.106378325172365</c:v>
                </c:pt>
                <c:pt idx="13">
                  <c:v>24.582794432036785</c:v>
                </c:pt>
                <c:pt idx="14">
                  <c:v>24.582794432036785</c:v>
                </c:pt>
                <c:pt idx="15">
                  <c:v>19.449668712279177</c:v>
                </c:pt>
                <c:pt idx="16">
                  <c:v>16.57337482207565</c:v>
                </c:pt>
                <c:pt idx="17">
                  <c:v>17.170622948847374</c:v>
                </c:pt>
                <c:pt idx="18">
                  <c:v>24.582794432036785</c:v>
                </c:pt>
                <c:pt idx="19">
                  <c:v>16.953759650147219</c:v>
                </c:pt>
                <c:pt idx="20">
                  <c:v>23.048908105606547</c:v>
                </c:pt>
                <c:pt idx="21">
                  <c:v>18.272035678723839</c:v>
                </c:pt>
                <c:pt idx="22">
                  <c:v>24.582794432036785</c:v>
                </c:pt>
                <c:pt idx="23">
                  <c:v>7</c:v>
                </c:pt>
                <c:pt idx="24">
                  <c:v>16.192123019411909</c:v>
                </c:pt>
                <c:pt idx="25">
                  <c:v>24.582794432036785</c:v>
                </c:pt>
                <c:pt idx="26">
                  <c:v>16.953759650147219</c:v>
                </c:pt>
                <c:pt idx="27">
                  <c:v>19.299299207835496</c:v>
                </c:pt>
                <c:pt idx="28">
                  <c:v>24.582794432036785</c:v>
                </c:pt>
                <c:pt idx="29">
                  <c:v>16.889504033970304</c:v>
                </c:pt>
                <c:pt idx="30">
                  <c:v>18.256261352290377</c:v>
                </c:pt>
                <c:pt idx="31">
                  <c:v>24.582794432036785</c:v>
                </c:pt>
                <c:pt idx="32">
                  <c:v>22.814365049846742</c:v>
                </c:pt>
                <c:pt idx="33">
                  <c:v>21.263678577936858</c:v>
                </c:pt>
                <c:pt idx="34">
                  <c:v>17.919776566264275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0-4454-9272-B676F3ECE394}"/>
            </c:ext>
          </c:extLst>
        </c:ser>
        <c:ser>
          <c:idx val="5"/>
          <c:order val="5"/>
          <c:tx>
            <c:strRef>
              <c:f>Dati!$H$739</c:f>
              <c:strCache>
                <c:ptCount val="1"/>
                <c:pt idx="0">
                  <c:v>Tas būtu pārāk dārgi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F7-443C-8E8F-601BABB72EF0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F7-443C-8E8F-601BABB72EF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8F7-443C-8E8F-601BABB72EF0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F7-443C-8E8F-601BABB72EF0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F7-443C-8E8F-601BABB72EF0}"/>
                </c:ext>
              </c:extLst>
            </c:dLbl>
            <c:dLbl>
              <c:idx val="24"/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F7-443C-8E8F-601BABB72EF0}"/>
                </c:ext>
              </c:extLst>
            </c:dLbl>
            <c:dLbl>
              <c:idx val="4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CD0-4454-9272-B676F3ECE39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Dati!$H$740:$H$774</c:f>
              <c:numCache>
                <c:formatCode>0</c:formatCode>
                <c:ptCount val="35"/>
                <c:pt idx="0">
                  <c:v>5.7474835895056069</c:v>
                </c:pt>
                <c:pt idx="2">
                  <c:v>7.1684286876699961</c:v>
                </c:pt>
                <c:pt idx="3">
                  <c:v>9.3213933553660961</c:v>
                </c:pt>
                <c:pt idx="4">
                  <c:v>6.3776958706929721</c:v>
                </c:pt>
                <c:pt idx="5">
                  <c:v>3.9950132334409667</c:v>
                </c:pt>
                <c:pt idx="7">
                  <c:v>6.0928242101958032</c:v>
                </c:pt>
                <c:pt idx="8">
                  <c:v>1.3228725228965861</c:v>
                </c:pt>
                <c:pt idx="9">
                  <c:v>0</c:v>
                </c:pt>
                <c:pt idx="11">
                  <c:v>4.5600568792877594</c:v>
                </c:pt>
                <c:pt idx="12">
                  <c:v>47.983713688072839</c:v>
                </c:pt>
                <c:pt idx="13">
                  <c:v>0</c:v>
                </c:pt>
                <c:pt idx="15">
                  <c:v>4.8214001123628547</c:v>
                </c:pt>
                <c:pt idx="16">
                  <c:v>3.0457728822525376</c:v>
                </c:pt>
                <c:pt idx="17">
                  <c:v>8.1915977193189704</c:v>
                </c:pt>
                <c:pt idx="19">
                  <c:v>6.2237125438416019</c:v>
                </c:pt>
                <c:pt idx="20">
                  <c:v>1.4414602083956012</c:v>
                </c:pt>
                <c:pt idx="21">
                  <c:v>12.935624876294474</c:v>
                </c:pt>
                <c:pt idx="22">
                  <c:v>7.110786381134206</c:v>
                </c:pt>
                <c:pt idx="23">
                  <c:v>9.1245499436024087</c:v>
                </c:pt>
                <c:pt idx="24" formatCode="0.0">
                  <c:v>0.367643361026396</c:v>
                </c:pt>
                <c:pt idx="26">
                  <c:v>6.2237125438416019</c:v>
                </c:pt>
                <c:pt idx="27">
                  <c:v>5.222992390275162</c:v>
                </c:pt>
                <c:pt idx="29">
                  <c:v>10.343613217321955</c:v>
                </c:pt>
                <c:pt idx="30">
                  <c:v>4.8851860500743749</c:v>
                </c:pt>
                <c:pt idx="32">
                  <c:v>4.9715532039708865</c:v>
                </c:pt>
                <c:pt idx="33">
                  <c:v>5.217035402098837</c:v>
                </c:pt>
                <c:pt idx="34">
                  <c:v>6.3380418710468716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D0-4454-9272-B676F3ECE394}"/>
            </c:ext>
          </c:extLst>
        </c:ser>
        <c:ser>
          <c:idx val="6"/>
          <c:order val="6"/>
          <c:tx>
            <c:strRef>
              <c:f>Dati!$I$739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Dati!$I$740:$I$774</c:f>
              <c:numCache>
                <c:formatCode>0</c:formatCode>
                <c:ptCount val="35"/>
                <c:pt idx="0">
                  <c:v>49.236230098567233</c:v>
                </c:pt>
                <c:pt idx="1">
                  <c:v>54.983713688072839</c:v>
                </c:pt>
                <c:pt idx="2">
                  <c:v>47.815285000402845</c:v>
                </c:pt>
                <c:pt idx="3">
                  <c:v>45.662320332706742</c:v>
                </c:pt>
                <c:pt idx="4">
                  <c:v>48.606017817379865</c:v>
                </c:pt>
                <c:pt idx="5">
                  <c:v>50.988700454631875</c:v>
                </c:pt>
                <c:pt idx="6">
                  <c:v>54.983713688072839</c:v>
                </c:pt>
                <c:pt idx="7">
                  <c:v>48.890889477877039</c:v>
                </c:pt>
                <c:pt idx="8">
                  <c:v>53.660841165176251</c:v>
                </c:pt>
                <c:pt idx="9">
                  <c:v>54.983713688072839</c:v>
                </c:pt>
                <c:pt idx="10">
                  <c:v>54.983713688072839</c:v>
                </c:pt>
                <c:pt idx="11">
                  <c:v>50.423656808785083</c:v>
                </c:pt>
                <c:pt idx="12">
                  <c:v>7</c:v>
                </c:pt>
                <c:pt idx="13">
                  <c:v>54.983713688072839</c:v>
                </c:pt>
                <c:pt idx="14">
                  <c:v>54.983713688072839</c:v>
                </c:pt>
                <c:pt idx="15">
                  <c:v>50.162313575709987</c:v>
                </c:pt>
                <c:pt idx="16">
                  <c:v>51.937940805820304</c:v>
                </c:pt>
                <c:pt idx="17">
                  <c:v>46.792115968753869</c:v>
                </c:pt>
                <c:pt idx="18">
                  <c:v>54.983713688072839</c:v>
                </c:pt>
                <c:pt idx="19">
                  <c:v>48.760001144231239</c:v>
                </c:pt>
                <c:pt idx="20">
                  <c:v>53.542253479677235</c:v>
                </c:pt>
                <c:pt idx="21">
                  <c:v>42.048088811778364</c:v>
                </c:pt>
                <c:pt idx="22">
                  <c:v>47.872927306938635</c:v>
                </c:pt>
                <c:pt idx="23">
                  <c:v>45.859163744470429</c:v>
                </c:pt>
                <c:pt idx="24">
                  <c:v>54.616070327046444</c:v>
                </c:pt>
                <c:pt idx="25">
                  <c:v>54.983713688072839</c:v>
                </c:pt>
                <c:pt idx="26">
                  <c:v>48.760001144231239</c:v>
                </c:pt>
                <c:pt idx="27">
                  <c:v>49.76072129779768</c:v>
                </c:pt>
                <c:pt idx="28">
                  <c:v>54.983713688072839</c:v>
                </c:pt>
                <c:pt idx="29">
                  <c:v>44.64010047075088</c:v>
                </c:pt>
                <c:pt idx="30">
                  <c:v>50.098527637998465</c:v>
                </c:pt>
                <c:pt idx="31">
                  <c:v>54.983713688072839</c:v>
                </c:pt>
                <c:pt idx="32">
                  <c:v>50.012160484101955</c:v>
                </c:pt>
                <c:pt idx="33">
                  <c:v>49.766678285974002</c:v>
                </c:pt>
                <c:pt idx="34">
                  <c:v>48.645671817025971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D0-4454-9272-B676F3ECE394}"/>
            </c:ext>
          </c:extLst>
        </c:ser>
        <c:ser>
          <c:idx val="7"/>
          <c:order val="7"/>
          <c:tx>
            <c:strRef>
              <c:f>Dati!$J$739</c:f>
              <c:strCache>
                <c:ptCount val="1"/>
                <c:pt idx="0">
                  <c:v>Cits iemesls</c:v>
                </c:pt>
              </c:strCache>
            </c:strRef>
          </c:tx>
          <c:spPr>
            <a:solidFill>
              <a:srgbClr val="F4B183"/>
            </a:solidFill>
          </c:spPr>
          <c:invertIfNegative val="0"/>
          <c:dLbls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F7-443C-8E8F-601BABB72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Dati!$B$740:$B$774</c:f>
              <c:strCache>
                <c:ptCount val="35"/>
                <c:pt idx="0">
                  <c:v>VISI RESPONDENTI, n=389</c:v>
                </c:pt>
                <c:pt idx="1">
                  <c:v>NOZARE</c:v>
                </c:pt>
                <c:pt idx="2">
                  <c:v>Ražošana, n=85</c:v>
                </c:pt>
                <c:pt idx="3">
                  <c:v>Tirdzniecība, n=38</c:v>
                </c:pt>
                <c:pt idx="4">
                  <c:v>Būvniecība, n=33</c:v>
                </c:pt>
                <c:pt idx="5">
                  <c:v>Pakalpojumi, n=233</c:v>
                </c:pt>
                <c:pt idx="6">
                  <c:v>DARBINIEKU SKAITS UZŅĒMUMĀ</c:v>
                </c:pt>
                <c:pt idx="7">
                  <c:v>1 - 9 darbinieki (mikrouzņēmumi), n=248</c:v>
                </c:pt>
                <c:pt idx="8">
                  <c:v>10 - 49 darbinieki (mazie uzņēmumi), n=103</c:v>
                </c:pt>
                <c:pt idx="9">
                  <c:v>50 - 249 darbinieki (vidējie uzņēmumi), n=38</c:v>
                </c:pt>
                <c:pt idx="10">
                  <c:v>KAPITĀLA IZCELSME</c:v>
                </c:pt>
                <c:pt idx="11">
                  <c:v>Vietējais kapitāls, n=358</c:v>
                </c:pt>
                <c:pt idx="12">
                  <c:v>Vietējais un ārvalstu kapitāls, n=14</c:v>
                </c:pt>
                <c:pt idx="13">
                  <c:v>Ārvalstu kapitāls, n=17</c:v>
                </c:pt>
                <c:pt idx="14">
                  <c:v>UZŅĒMUMA APGROZĪJUMS</c:v>
                </c:pt>
                <c:pt idx="15">
                  <c:v>Zems, n=85</c:v>
                </c:pt>
                <c:pt idx="16">
                  <c:v>Vidējs, n=80</c:v>
                </c:pt>
                <c:pt idx="17">
                  <c:v>Augsts, n=151</c:v>
                </c:pt>
                <c:pt idx="18">
                  <c:v>REĢIONS</c:v>
                </c:pt>
                <c:pt idx="19">
                  <c:v>Rīga, n=169</c:v>
                </c:pt>
                <c:pt idx="20">
                  <c:v>Pierīga, n=69</c:v>
                </c:pt>
                <c:pt idx="21">
                  <c:v>Vidzeme, n=36</c:v>
                </c:pt>
                <c:pt idx="22">
                  <c:v>Kurzeme, n=45</c:v>
                </c:pt>
                <c:pt idx="23">
                  <c:v>Zemgale, n=36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n=169</c:v>
                </c:pt>
                <c:pt idx="27">
                  <c:v>Ārpus Rīgas, n=220</c:v>
                </c:pt>
                <c:pt idx="28">
                  <c:v>EKSPORTA STATUSS</c:v>
                </c:pt>
                <c:pt idx="29">
                  <c:v>Eksportē, n=99</c:v>
                </c:pt>
                <c:pt idx="30">
                  <c:v>Neeksportē, n=288</c:v>
                </c:pt>
                <c:pt idx="32">
                  <c:v>Jā, ir ieviesis jaunus digitālos risinājumus, n=41</c:v>
                </c:pt>
                <c:pt idx="33">
                  <c:v>Jā, ir palielinājis jau esošo digitālo risinājumu izmantošanu, n=80</c:v>
                </c:pt>
                <c:pt idx="34">
                  <c:v>Nē, n=253</c:v>
                </c:pt>
              </c:strCache>
            </c:strRef>
          </c:cat>
          <c:val>
            <c:numRef>
              <c:f>Dati!$J$740:$J$774</c:f>
              <c:numCache>
                <c:formatCode>0</c:formatCode>
                <c:ptCount val="35"/>
                <c:pt idx="0">
                  <c:v>9.8655554471812312</c:v>
                </c:pt>
                <c:pt idx="2">
                  <c:v>15.590125020082224</c:v>
                </c:pt>
                <c:pt idx="3">
                  <c:v>13.363256301672481</c:v>
                </c:pt>
                <c:pt idx="4">
                  <c:v>7.646600499215463</c:v>
                </c:pt>
                <c:pt idx="5">
                  <c:v>7.4850413832022307</c:v>
                </c:pt>
                <c:pt idx="7">
                  <c:v>9.528032344239671</c:v>
                </c:pt>
                <c:pt idx="8">
                  <c:v>14.036789012009034</c:v>
                </c:pt>
                <c:pt idx="9">
                  <c:v>16.357920366038798</c:v>
                </c:pt>
                <c:pt idx="11">
                  <c:v>9.8351123741570738</c:v>
                </c:pt>
                <c:pt idx="12">
                  <c:v>1.0018736149404974</c:v>
                </c:pt>
                <c:pt idx="13">
                  <c:v>19.93958181718239</c:v>
                </c:pt>
                <c:pt idx="15">
                  <c:v>4.8214001123628547</c:v>
                </c:pt>
                <c:pt idx="16">
                  <c:v>14.855943532140806</c:v>
                </c:pt>
                <c:pt idx="17">
                  <c:v>6.146270775925224</c:v>
                </c:pt>
                <c:pt idx="19">
                  <c:v>12.296526174065523</c:v>
                </c:pt>
                <c:pt idx="20">
                  <c:v>5.909240954858606</c:v>
                </c:pt>
                <c:pt idx="21">
                  <c:v>10.899824996979275</c:v>
                </c:pt>
                <c:pt idx="22">
                  <c:v>4.3411442447823205</c:v>
                </c:pt>
                <c:pt idx="23">
                  <c:v>5.2501053144177394</c:v>
                </c:pt>
                <c:pt idx="24">
                  <c:v>11.260224337163699</c:v>
                </c:pt>
                <c:pt idx="26">
                  <c:v>12.296526174065523</c:v>
                </c:pt>
                <c:pt idx="27">
                  <c:v>7.1882240076944726</c:v>
                </c:pt>
                <c:pt idx="29">
                  <c:v>11.557414771294953</c:v>
                </c:pt>
                <c:pt idx="30">
                  <c:v>9.1761077802149238</c:v>
                </c:pt>
                <c:pt idx="32">
                  <c:v>11.483279212411631</c:v>
                </c:pt>
                <c:pt idx="33">
                  <c:v>12.513923113800082</c:v>
                </c:pt>
                <c:pt idx="34">
                  <c:v>7.8343939640498022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D0-4454-9272-B676F3ECE3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22668448"/>
        <c:axId val="161052064"/>
      </c:barChart>
      <c:catAx>
        <c:axId val="122668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610520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1052064"/>
        <c:scaling>
          <c:orientation val="minMax"/>
          <c:max val="21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12266844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/>
              <a:t>%</a:t>
            </a:r>
          </a:p>
        </c:rich>
      </c:tx>
      <c:layout>
        <c:manualLayout>
          <c:xMode val="edge"/>
          <c:yMode val="edge"/>
          <c:x val="0.91304344937748416"/>
          <c:y val="3.5331556551012729E-2"/>
        </c:manualLayout>
      </c:layout>
      <c:overlay val="0"/>
      <c:spPr>
        <a:ln w="3175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989038423148557"/>
          <c:y val="6.7674263489341066E-2"/>
          <c:w val="0.57010961576851449"/>
          <c:h val="0.90354997704494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A3E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EAE-4860-9ABE-C68F97AFE31E}"/>
              </c:ext>
            </c:extLst>
          </c:dPt>
          <c:dPt>
            <c:idx val="5"/>
            <c:invertIfNegative val="0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3-DEAE-4860-9ABE-C68F97AFE31E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EAE-4860-9ABE-C68F97AFE3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Dati!$B$780:$B$786</c:f>
              <c:strCache>
                <c:ptCount val="7"/>
                <c:pt idx="0">
                  <c:v>Nav tāda nepieciešamība, tas nešķiet noderīgi</c:v>
                </c:pt>
                <c:pt idx="1">
                  <c:v>Nav skaidrs, kas tas ir un kā tas var noderēt</c:v>
                </c:pt>
                <c:pt idx="2">
                  <c:v>Tas nav droši</c:v>
                </c:pt>
                <c:pt idx="3">
                  <c:v>Tas būtu pārāk dārgi</c:v>
                </c:pt>
                <c:pt idx="4">
                  <c:v>Tas būtu pārāk sarežģīti</c:v>
                </c:pt>
                <c:pt idx="5">
                  <c:v>Cits iemesls</c:v>
                </c:pt>
                <c:pt idx="6">
                  <c:v>Grūti pateikt</c:v>
                </c:pt>
              </c:strCache>
            </c:strRef>
          </c:cat>
          <c:val>
            <c:numRef>
              <c:f>Dati!$C$780:$C$786</c:f>
              <c:numCache>
                <c:formatCode>0</c:formatCode>
                <c:ptCount val="7"/>
                <c:pt idx="0">
                  <c:v>74.37371723747475</c:v>
                </c:pt>
                <c:pt idx="1">
                  <c:v>8.6773534893799944</c:v>
                </c:pt>
                <c:pt idx="2">
                  <c:v>8.0471828248801121</c:v>
                </c:pt>
                <c:pt idx="3">
                  <c:v>3.2439440040477532</c:v>
                </c:pt>
                <c:pt idx="4">
                  <c:v>2.2938383919463043</c:v>
                </c:pt>
                <c:pt idx="5">
                  <c:v>11.100102976594565</c:v>
                </c:pt>
                <c:pt idx="6">
                  <c:v>2.740418903992814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E-4860-9ABE-C68F97AFE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122667272"/>
        <c:axId val="122666096"/>
      </c:barChart>
      <c:catAx>
        <c:axId val="122667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2266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66096"/>
        <c:scaling>
          <c:orientation val="minMax"/>
          <c:max val="97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122667272"/>
        <c:crosses val="max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5669450409607892"/>
          <c:y val="0.12239142695995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322011600401804"/>
          <c:y val="0.10877467388473464"/>
          <c:w val="0.57677988399598201"/>
          <c:h val="0.867538176833623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Dati!$C$789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Dati!$C$790:$C$824</c:f>
              <c:numCache>
                <c:formatCode>0</c:formatCode>
                <c:ptCount val="3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D-4D22-ACE1-D885741E96BE}"/>
            </c:ext>
          </c:extLst>
        </c:ser>
        <c:ser>
          <c:idx val="1"/>
          <c:order val="1"/>
          <c:tx>
            <c:strRef>
              <c:f>Dati!$D$789</c:f>
              <c:strCache>
                <c:ptCount val="1"/>
                <c:pt idx="0">
                  <c:v>Nav tāda nepieciešamība, tas nešķiet noderīgi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Dati!$D$790:$D$824</c:f>
              <c:numCache>
                <c:formatCode>0</c:formatCode>
                <c:ptCount val="35"/>
                <c:pt idx="0">
                  <c:v>74.37371723747475</c:v>
                </c:pt>
                <c:pt idx="2">
                  <c:v>63.926150807254402</c:v>
                </c:pt>
                <c:pt idx="3">
                  <c:v>71.27429617662294</c:v>
                </c:pt>
                <c:pt idx="4">
                  <c:v>67.175095400735913</c:v>
                </c:pt>
                <c:pt idx="5">
                  <c:v>81.154177590252061</c:v>
                </c:pt>
                <c:pt idx="7">
                  <c:v>74.397444049404598</c:v>
                </c:pt>
                <c:pt idx="8">
                  <c:v>75.098841501678464</c:v>
                </c:pt>
                <c:pt idx="9">
                  <c:v>65.929486578601598</c:v>
                </c:pt>
                <c:pt idx="11">
                  <c:v>74.169908700890659</c:v>
                </c:pt>
                <c:pt idx="12">
                  <c:v>79.580085042131358</c:v>
                </c:pt>
                <c:pt idx="13">
                  <c:v>81.011840409078147</c:v>
                </c:pt>
                <c:pt idx="15">
                  <c:v>72.281748438712356</c:v>
                </c:pt>
                <c:pt idx="16">
                  <c:v>77.241099511478822</c:v>
                </c:pt>
                <c:pt idx="17">
                  <c:v>76.636126092677017</c:v>
                </c:pt>
                <c:pt idx="19">
                  <c:v>77.674297763772032</c:v>
                </c:pt>
                <c:pt idx="20">
                  <c:v>71.300756329357725</c:v>
                </c:pt>
                <c:pt idx="21">
                  <c:v>76.356176977690566</c:v>
                </c:pt>
                <c:pt idx="22">
                  <c:v>70.165885288431923</c:v>
                </c:pt>
                <c:pt idx="23">
                  <c:v>79.347040177868266</c:v>
                </c:pt>
                <c:pt idx="24">
                  <c:v>59.819183434273036</c:v>
                </c:pt>
                <c:pt idx="26">
                  <c:v>77.674297763772032</c:v>
                </c:pt>
                <c:pt idx="27">
                  <c:v>71.516908619863116</c:v>
                </c:pt>
                <c:pt idx="29">
                  <c:v>70.408928328156122</c:v>
                </c:pt>
                <c:pt idx="30">
                  <c:v>75.575194919633773</c:v>
                </c:pt>
                <c:pt idx="32">
                  <c:v>57.10040730411712</c:v>
                </c:pt>
                <c:pt idx="33">
                  <c:v>81.27697883029235</c:v>
                </c:pt>
                <c:pt idx="34">
                  <c:v>76.549705096906834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D-4D22-ACE1-D885741E96BE}"/>
            </c:ext>
          </c:extLst>
        </c:ser>
        <c:ser>
          <c:idx val="2"/>
          <c:order val="2"/>
          <c:tx>
            <c:strRef>
              <c:f>Dati!$E$789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Dati!$E$790:$E$824</c:f>
              <c:numCache>
                <c:formatCode>0</c:formatCode>
                <c:ptCount val="35"/>
                <c:pt idx="0">
                  <c:v>13.9032615928176</c:v>
                </c:pt>
                <c:pt idx="1">
                  <c:v>88.27697883029235</c:v>
                </c:pt>
                <c:pt idx="2">
                  <c:v>24.350828023037948</c:v>
                </c:pt>
                <c:pt idx="3">
                  <c:v>17.00268265366941</c:v>
                </c:pt>
                <c:pt idx="4">
                  <c:v>21.101883429556437</c:v>
                </c:pt>
                <c:pt idx="5">
                  <c:v>7.1228012400402889</c:v>
                </c:pt>
                <c:pt idx="6">
                  <c:v>88.27697883029235</c:v>
                </c:pt>
                <c:pt idx="7">
                  <c:v>13.879534780887752</c:v>
                </c:pt>
                <c:pt idx="8">
                  <c:v>13.178137328613886</c:v>
                </c:pt>
                <c:pt idx="9">
                  <c:v>22.347492251690753</c:v>
                </c:pt>
                <c:pt idx="10">
                  <c:v>88.27697883029235</c:v>
                </c:pt>
                <c:pt idx="11">
                  <c:v>14.107070129401691</c:v>
                </c:pt>
                <c:pt idx="12">
                  <c:v>8.6968937881609918</c:v>
                </c:pt>
                <c:pt idx="13">
                  <c:v>7.2651384212142034</c:v>
                </c:pt>
                <c:pt idx="14">
                  <c:v>88.27697883029235</c:v>
                </c:pt>
                <c:pt idx="15">
                  <c:v>15.995230391579994</c:v>
                </c:pt>
                <c:pt idx="16">
                  <c:v>11.035879318813528</c:v>
                </c:pt>
                <c:pt idx="17">
                  <c:v>11.640852737615333</c:v>
                </c:pt>
                <c:pt idx="18">
                  <c:v>88.27697883029235</c:v>
                </c:pt>
                <c:pt idx="19">
                  <c:v>10.602681066520319</c:v>
                </c:pt>
                <c:pt idx="20">
                  <c:v>16.976222500934625</c:v>
                </c:pt>
                <c:pt idx="21">
                  <c:v>11.920801852601784</c:v>
                </c:pt>
                <c:pt idx="22">
                  <c:v>18.111093541860427</c:v>
                </c:pt>
                <c:pt idx="23">
                  <c:v>8.9299386524240845</c:v>
                </c:pt>
                <c:pt idx="24">
                  <c:v>28.457795396019314</c:v>
                </c:pt>
                <c:pt idx="25">
                  <c:v>88.27697883029235</c:v>
                </c:pt>
                <c:pt idx="26">
                  <c:v>10.602681066520319</c:v>
                </c:pt>
                <c:pt idx="27">
                  <c:v>16.760070210429234</c:v>
                </c:pt>
                <c:pt idx="28">
                  <c:v>88.27697883029235</c:v>
                </c:pt>
                <c:pt idx="29">
                  <c:v>17.868050502136228</c:v>
                </c:pt>
                <c:pt idx="30">
                  <c:v>12.701783910658577</c:v>
                </c:pt>
                <c:pt idx="31">
                  <c:v>88.27697883029235</c:v>
                </c:pt>
                <c:pt idx="32">
                  <c:v>31.176571526175231</c:v>
                </c:pt>
                <c:pt idx="33">
                  <c:v>7</c:v>
                </c:pt>
                <c:pt idx="34">
                  <c:v>11.727273733385516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D-4D22-ACE1-D885741E96BE}"/>
            </c:ext>
          </c:extLst>
        </c:ser>
        <c:ser>
          <c:idx val="3"/>
          <c:order val="3"/>
          <c:tx>
            <c:strRef>
              <c:f>Dati!$F$789</c:f>
              <c:strCache>
                <c:ptCount val="1"/>
                <c:pt idx="0">
                  <c:v>Nav skaidrs, kas tas ir un kā tas var noderēt</c:v>
                </c:pt>
              </c:strCache>
            </c:strRef>
          </c:tx>
          <c:spPr>
            <a:solidFill>
              <a:srgbClr val="FFD966"/>
            </a:solidFill>
          </c:spPr>
          <c:invertIfNegative val="0"/>
          <c:dLbls>
            <c:dLbl>
              <c:idx val="2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A-43CB-8BC2-0CD0F58F7ACE}"/>
                </c:ext>
              </c:extLst>
            </c:dLbl>
            <c:dLbl>
              <c:idx val="3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5-49E7-8519-3A20F77B7C63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Dati!$F$790:$F$824</c:f>
              <c:numCache>
                <c:formatCode>0</c:formatCode>
                <c:ptCount val="35"/>
                <c:pt idx="0">
                  <c:v>8.6773534893799944</c:v>
                </c:pt>
                <c:pt idx="2">
                  <c:v>15.520148171640628</c:v>
                </c:pt>
                <c:pt idx="3">
                  <c:v>12.002314231816483</c:v>
                </c:pt>
                <c:pt idx="4">
                  <c:v>11.147611312051065</c:v>
                </c:pt>
                <c:pt idx="5">
                  <c:v>3.8934726605086873</c:v>
                </c:pt>
                <c:pt idx="7">
                  <c:v>9.056733113052843</c:v>
                </c:pt>
                <c:pt idx="8">
                  <c:v>4.2058301516530676</c:v>
                </c:pt>
                <c:pt idx="9">
                  <c:v>5.2070554538219742</c:v>
                </c:pt>
                <c:pt idx="11">
                  <c:v>8.5693195890490941</c:v>
                </c:pt>
                <c:pt idx="12">
                  <c:v>17.266043720150005</c:v>
                </c:pt>
                <c:pt idx="13">
                  <c:v>0</c:v>
                </c:pt>
                <c:pt idx="15">
                  <c:v>10.049871887811763</c:v>
                </c:pt>
                <c:pt idx="16">
                  <c:v>11.040188556624935</c:v>
                </c:pt>
                <c:pt idx="17">
                  <c:v>3.9991231769906994</c:v>
                </c:pt>
                <c:pt idx="19">
                  <c:v>5.3769027466091934</c:v>
                </c:pt>
                <c:pt idx="20">
                  <c:v>6.3982773769414765</c:v>
                </c:pt>
                <c:pt idx="21">
                  <c:v>17.887134491687696</c:v>
                </c:pt>
                <c:pt idx="22">
                  <c:v>14.664554126036302</c:v>
                </c:pt>
                <c:pt idx="23">
                  <c:v>4.7367832267338699</c:v>
                </c:pt>
                <c:pt idx="24">
                  <c:v>13.360941283819288</c:v>
                </c:pt>
                <c:pt idx="26">
                  <c:v>5.3769027466091934</c:v>
                </c:pt>
                <c:pt idx="27">
                  <c:v>11.534049773208919</c:v>
                </c:pt>
                <c:pt idx="29">
                  <c:v>2.3529054685593089</c:v>
                </c:pt>
                <c:pt idx="30">
                  <c:v>10.27678886570625</c:v>
                </c:pt>
                <c:pt idx="32">
                  <c:v>8.4706351609085839</c:v>
                </c:pt>
                <c:pt idx="33">
                  <c:v>0.59313875499397806</c:v>
                </c:pt>
                <c:pt idx="34">
                  <c:v>9.1329040786842182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7D-4D22-ACE1-D885741E96BE}"/>
            </c:ext>
          </c:extLst>
        </c:ser>
        <c:ser>
          <c:idx val="4"/>
          <c:order val="4"/>
          <c:tx>
            <c:strRef>
              <c:f>Dati!$G$789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Dati!$G$790:$G$824</c:f>
              <c:numCache>
                <c:formatCode>0</c:formatCode>
                <c:ptCount val="35"/>
                <c:pt idx="0">
                  <c:v>16.2097810023077</c:v>
                </c:pt>
                <c:pt idx="1">
                  <c:v>24.887134491687696</c:v>
                </c:pt>
                <c:pt idx="2">
                  <c:v>9.3669863200470687</c:v>
                </c:pt>
                <c:pt idx="3">
                  <c:v>12.884820259871214</c:v>
                </c:pt>
                <c:pt idx="4">
                  <c:v>13.739523179636631</c:v>
                </c:pt>
                <c:pt idx="5">
                  <c:v>20.993661831179011</c:v>
                </c:pt>
                <c:pt idx="6">
                  <c:v>24.887134491687696</c:v>
                </c:pt>
                <c:pt idx="7">
                  <c:v>15.830401378634853</c:v>
                </c:pt>
                <c:pt idx="8">
                  <c:v>20.681304340034629</c:v>
                </c:pt>
                <c:pt idx="9">
                  <c:v>19.680079037865724</c:v>
                </c:pt>
                <c:pt idx="10">
                  <c:v>24.887134491687696</c:v>
                </c:pt>
                <c:pt idx="11">
                  <c:v>16.317814902638602</c:v>
                </c:pt>
                <c:pt idx="12">
                  <c:v>7.6210907715376912</c:v>
                </c:pt>
                <c:pt idx="13">
                  <c:v>24.887134491687696</c:v>
                </c:pt>
                <c:pt idx="14">
                  <c:v>24.887134491687696</c:v>
                </c:pt>
                <c:pt idx="15">
                  <c:v>14.837262603875933</c:v>
                </c:pt>
                <c:pt idx="16">
                  <c:v>13.846945935062761</c:v>
                </c:pt>
                <c:pt idx="17">
                  <c:v>20.888011314696996</c:v>
                </c:pt>
                <c:pt idx="18">
                  <c:v>24.887134491687696</c:v>
                </c:pt>
                <c:pt idx="19">
                  <c:v>19.510231745078503</c:v>
                </c:pt>
                <c:pt idx="20">
                  <c:v>18.488857114746221</c:v>
                </c:pt>
                <c:pt idx="21">
                  <c:v>7</c:v>
                </c:pt>
                <c:pt idx="22">
                  <c:v>10.222580365651394</c:v>
                </c:pt>
                <c:pt idx="23">
                  <c:v>20.150351264953827</c:v>
                </c:pt>
                <c:pt idx="24">
                  <c:v>11.526193207868408</c:v>
                </c:pt>
                <c:pt idx="25">
                  <c:v>24.887134491687696</c:v>
                </c:pt>
                <c:pt idx="26">
                  <c:v>19.510231745078503</c:v>
                </c:pt>
                <c:pt idx="27">
                  <c:v>13.353084718478778</c:v>
                </c:pt>
                <c:pt idx="28">
                  <c:v>24.887134491687696</c:v>
                </c:pt>
                <c:pt idx="29">
                  <c:v>22.53422902312839</c:v>
                </c:pt>
                <c:pt idx="30">
                  <c:v>14.610345625981447</c:v>
                </c:pt>
                <c:pt idx="31">
                  <c:v>24.887134491687696</c:v>
                </c:pt>
                <c:pt idx="32">
                  <c:v>16.416499330779111</c:v>
                </c:pt>
                <c:pt idx="33">
                  <c:v>24.29399573669372</c:v>
                </c:pt>
                <c:pt idx="34">
                  <c:v>15.754230413003478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7D-4D22-ACE1-D885741E96BE}"/>
            </c:ext>
          </c:extLst>
        </c:ser>
        <c:ser>
          <c:idx val="5"/>
          <c:order val="5"/>
          <c:tx>
            <c:strRef>
              <c:f>Dati!$H$789</c:f>
              <c:strCache>
                <c:ptCount val="1"/>
                <c:pt idx="0">
                  <c:v>Tas nav droši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6AA-43CB-8BC2-0CD0F58F7ACE}"/>
                </c:ext>
              </c:extLst>
            </c:dLbl>
            <c:dLbl>
              <c:idx val="23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6AA-43CB-8BC2-0CD0F58F7ACE}"/>
                </c:ext>
              </c:extLst>
            </c:dLbl>
            <c:dLbl>
              <c:idx val="4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47D-4D22-ACE1-D885741E96B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Dati!$H$790:$H$824</c:f>
              <c:numCache>
                <c:formatCode>0</c:formatCode>
                <c:ptCount val="35"/>
                <c:pt idx="0">
                  <c:v>8.0471828248801121</c:v>
                </c:pt>
                <c:pt idx="2">
                  <c:v>6.4219808254872053</c:v>
                </c:pt>
                <c:pt idx="3">
                  <c:v>9.7634414745584941</c:v>
                </c:pt>
                <c:pt idx="4">
                  <c:v>18.442886395574455</c:v>
                </c:pt>
                <c:pt idx="5">
                  <c:v>5.5588740755865853</c:v>
                </c:pt>
                <c:pt idx="7">
                  <c:v>8.1091352024337962</c:v>
                </c:pt>
                <c:pt idx="8">
                  <c:v>6.376533283429044</c:v>
                </c:pt>
                <c:pt idx="9">
                  <c:v>15.180985520974598</c:v>
                </c:pt>
                <c:pt idx="11">
                  <c:v>8.2943293843779333</c:v>
                </c:pt>
                <c:pt idx="12">
                  <c:v>0</c:v>
                </c:pt>
                <c:pt idx="13">
                  <c:v>3.6250644978543174</c:v>
                </c:pt>
                <c:pt idx="15">
                  <c:v>16.219648338172572</c:v>
                </c:pt>
                <c:pt idx="16">
                  <c:v>6.3582984479313955</c:v>
                </c:pt>
                <c:pt idx="17">
                  <c:v>3.5814266635921999</c:v>
                </c:pt>
                <c:pt idx="19">
                  <c:v>8.5760449293757866</c:v>
                </c:pt>
                <c:pt idx="20">
                  <c:v>10.132993859423227</c:v>
                </c:pt>
                <c:pt idx="21">
                  <c:v>9.1274521773519393</c:v>
                </c:pt>
                <c:pt idx="22">
                  <c:v>11.142056231582465</c:v>
                </c:pt>
                <c:pt idx="23">
                  <c:v>0</c:v>
                </c:pt>
                <c:pt idx="24">
                  <c:v>4.3188800417893471</c:v>
                </c:pt>
                <c:pt idx="26">
                  <c:v>8.5760449293757866</c:v>
                </c:pt>
                <c:pt idx="27">
                  <c:v>7.5894276495060327</c:v>
                </c:pt>
                <c:pt idx="29">
                  <c:v>17.397483879498548</c:v>
                </c:pt>
                <c:pt idx="30">
                  <c:v>5.8892491915208618</c:v>
                </c:pt>
                <c:pt idx="32">
                  <c:v>14.670338582920959</c:v>
                </c:pt>
                <c:pt idx="33">
                  <c:v>4.5816549043255712</c:v>
                </c:pt>
                <c:pt idx="34">
                  <c:v>8.3195902830561064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7D-4D22-ACE1-D885741E96BE}"/>
            </c:ext>
          </c:extLst>
        </c:ser>
        <c:ser>
          <c:idx val="6"/>
          <c:order val="6"/>
          <c:tx>
            <c:strRef>
              <c:f>Dati!$I$789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Dati!$I$790:$I$824</c:f>
              <c:numCache>
                <c:formatCode>0</c:formatCode>
                <c:ptCount val="35"/>
                <c:pt idx="0">
                  <c:v>17.395703570694344</c:v>
                </c:pt>
                <c:pt idx="1">
                  <c:v>25.442886395574455</c:v>
                </c:pt>
                <c:pt idx="2">
                  <c:v>19.020905570087251</c:v>
                </c:pt>
                <c:pt idx="3">
                  <c:v>15.679444921015961</c:v>
                </c:pt>
                <c:pt idx="4">
                  <c:v>7</c:v>
                </c:pt>
                <c:pt idx="5">
                  <c:v>19.884012319987868</c:v>
                </c:pt>
                <c:pt idx="6">
                  <c:v>25.442886395574455</c:v>
                </c:pt>
                <c:pt idx="7">
                  <c:v>17.333751193140657</c:v>
                </c:pt>
                <c:pt idx="8">
                  <c:v>19.066353112145411</c:v>
                </c:pt>
                <c:pt idx="9">
                  <c:v>10.261900874599856</c:v>
                </c:pt>
                <c:pt idx="10">
                  <c:v>25.442886395574455</c:v>
                </c:pt>
                <c:pt idx="11">
                  <c:v>17.148557011196523</c:v>
                </c:pt>
                <c:pt idx="12">
                  <c:v>25.442886395574455</c:v>
                </c:pt>
                <c:pt idx="13">
                  <c:v>21.817821897720137</c:v>
                </c:pt>
                <c:pt idx="14">
                  <c:v>25.442886395574455</c:v>
                </c:pt>
                <c:pt idx="15">
                  <c:v>9.2232380574018826</c:v>
                </c:pt>
                <c:pt idx="16">
                  <c:v>19.084587947643058</c:v>
                </c:pt>
                <c:pt idx="17">
                  <c:v>21.861459731982254</c:v>
                </c:pt>
                <c:pt idx="18">
                  <c:v>25.442886395574455</c:v>
                </c:pt>
                <c:pt idx="19">
                  <c:v>16.866841466198668</c:v>
                </c:pt>
                <c:pt idx="20">
                  <c:v>15.309892536151228</c:v>
                </c:pt>
                <c:pt idx="21">
                  <c:v>16.315434218222514</c:v>
                </c:pt>
                <c:pt idx="22">
                  <c:v>14.300830163991989</c:v>
                </c:pt>
                <c:pt idx="23">
                  <c:v>25.442886395574455</c:v>
                </c:pt>
                <c:pt idx="24">
                  <c:v>21.124006353785106</c:v>
                </c:pt>
                <c:pt idx="25">
                  <c:v>25.442886395574455</c:v>
                </c:pt>
                <c:pt idx="26">
                  <c:v>16.866841466198668</c:v>
                </c:pt>
                <c:pt idx="27">
                  <c:v>17.853458746068423</c:v>
                </c:pt>
                <c:pt idx="28">
                  <c:v>25.442886395574455</c:v>
                </c:pt>
                <c:pt idx="29">
                  <c:v>8.0454025160759066</c:v>
                </c:pt>
                <c:pt idx="30">
                  <c:v>19.553637204053594</c:v>
                </c:pt>
                <c:pt idx="31">
                  <c:v>25.442886395574455</c:v>
                </c:pt>
                <c:pt idx="32">
                  <c:v>10.772547812653496</c:v>
                </c:pt>
                <c:pt idx="33">
                  <c:v>20.861231491248883</c:v>
                </c:pt>
                <c:pt idx="34">
                  <c:v>17.123296112518346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7D-4D22-ACE1-D885741E96BE}"/>
            </c:ext>
          </c:extLst>
        </c:ser>
        <c:ser>
          <c:idx val="7"/>
          <c:order val="7"/>
          <c:tx>
            <c:strRef>
              <c:f>Dati!$J$789</c:f>
              <c:strCache>
                <c:ptCount val="1"/>
                <c:pt idx="0">
                  <c:v>Cits iemesls</c:v>
                </c:pt>
              </c:strCache>
            </c:strRef>
          </c:tx>
          <c:spPr>
            <a:solidFill>
              <a:srgbClr val="F4B18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Dati!$B$790:$B$824</c:f>
              <c:strCache>
                <c:ptCount val="35"/>
                <c:pt idx="0">
                  <c:v>VISI RESPONDENTI, n=355</c:v>
                </c:pt>
                <c:pt idx="1">
                  <c:v>NOZARE</c:v>
                </c:pt>
                <c:pt idx="2">
                  <c:v>Ražošana, n=83</c:v>
                </c:pt>
                <c:pt idx="3">
                  <c:v>Tirdzniecība, n=52</c:v>
                </c:pt>
                <c:pt idx="4">
                  <c:v>Būvniecība, n=25</c:v>
                </c:pt>
                <c:pt idx="5">
                  <c:v>Pakalpojumi, n=195</c:v>
                </c:pt>
                <c:pt idx="6">
                  <c:v>DARBINIEKU SKAITS UZŅĒMUMĀ</c:v>
                </c:pt>
                <c:pt idx="7">
                  <c:v>1 - 9 darbinieki (mikrouzņēmumi), n=213</c:v>
                </c:pt>
                <c:pt idx="8">
                  <c:v>10 - 49 darbinieki (mazie uzņēmumi), n=111</c:v>
                </c:pt>
                <c:pt idx="9">
                  <c:v>50 - 249 darbinieki (vidējie uzņēmumi), n=31</c:v>
                </c:pt>
                <c:pt idx="10">
                  <c:v>KAPITĀLA IZCELSME</c:v>
                </c:pt>
                <c:pt idx="11">
                  <c:v>Vietējais kapitāls, n=340</c:v>
                </c:pt>
                <c:pt idx="12">
                  <c:v>Vietējais un ārvalstu kapitāls, n=8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n=77</c:v>
                </c:pt>
                <c:pt idx="16">
                  <c:v>Vidējs, n=67</c:v>
                </c:pt>
                <c:pt idx="17">
                  <c:v>Augsts, n=133</c:v>
                </c:pt>
                <c:pt idx="18">
                  <c:v>REĢIONS</c:v>
                </c:pt>
                <c:pt idx="19">
                  <c:v>Rīga, n=138</c:v>
                </c:pt>
                <c:pt idx="20">
                  <c:v>Pierīga, n=51</c:v>
                </c:pt>
                <c:pt idx="21">
                  <c:v>Vidzeme, n=40</c:v>
                </c:pt>
                <c:pt idx="22">
                  <c:v>Kurzeme, n=45</c:v>
                </c:pt>
                <c:pt idx="23">
                  <c:v>Zemgale, n=44</c:v>
                </c:pt>
                <c:pt idx="24">
                  <c:v>Latgale, n=37</c:v>
                </c:pt>
                <c:pt idx="25">
                  <c:v>UZŅĒMUMA ATRAŠANĀS VIETA</c:v>
                </c:pt>
                <c:pt idx="26">
                  <c:v>Rīga, n=138</c:v>
                </c:pt>
                <c:pt idx="27">
                  <c:v>Ārpus Rīgas, n=217</c:v>
                </c:pt>
                <c:pt idx="28">
                  <c:v>EKSPORTA STATUSS</c:v>
                </c:pt>
                <c:pt idx="29">
                  <c:v>Eksportē, n=83</c:v>
                </c:pt>
                <c:pt idx="30">
                  <c:v>Neeksportē, n=270</c:v>
                </c:pt>
                <c:pt idx="32">
                  <c:v>Jā, ir ieviesis jaunus digitālos risinājumus, n=31</c:v>
                </c:pt>
                <c:pt idx="33">
                  <c:v>Jā, ir palielinājis jau esošo digitālo risinājumu izmantošanu, n=68</c:v>
                </c:pt>
                <c:pt idx="34">
                  <c:v>Nē, n=247</c:v>
                </c:pt>
              </c:strCache>
            </c:strRef>
          </c:cat>
          <c:val>
            <c:numRef>
              <c:f>Dati!$J$790:$J$824</c:f>
              <c:numCache>
                <c:formatCode>0</c:formatCode>
                <c:ptCount val="35"/>
                <c:pt idx="0">
                  <c:v>11.100102976594565</c:v>
                </c:pt>
                <c:pt idx="2">
                  <c:v>15.623461792226315</c:v>
                </c:pt>
                <c:pt idx="3">
                  <c:v>7.3088887213675848</c:v>
                </c:pt>
                <c:pt idx="4">
                  <c:v>13.373393227595823</c:v>
                </c:pt>
                <c:pt idx="5">
                  <c:v>11.405631757436888</c:v>
                </c:pt>
                <c:pt idx="7">
                  <c:v>10.317194893144563</c:v>
                </c:pt>
                <c:pt idx="8">
                  <c:v>19.968134079734902</c:v>
                </c:pt>
                <c:pt idx="9">
                  <c:v>21.206382984427925</c:v>
                </c:pt>
                <c:pt idx="11">
                  <c:v>11.201685560052747</c:v>
                </c:pt>
                <c:pt idx="12">
                  <c:v>3.1538712377186315</c:v>
                </c:pt>
                <c:pt idx="13">
                  <c:v>18.988159590921839</c:v>
                </c:pt>
                <c:pt idx="15">
                  <c:v>10.086367491917134</c:v>
                </c:pt>
                <c:pt idx="16">
                  <c:v>5.7784110576037886</c:v>
                </c:pt>
                <c:pt idx="17">
                  <c:v>16.23192136782297</c:v>
                </c:pt>
                <c:pt idx="19">
                  <c:v>10.57675924499646</c:v>
                </c:pt>
                <c:pt idx="20">
                  <c:v>14.45192677809275</c:v>
                </c:pt>
                <c:pt idx="21">
                  <c:v>3.4945306715874649</c:v>
                </c:pt>
                <c:pt idx="22">
                  <c:v>9.5066562319140058</c:v>
                </c:pt>
                <c:pt idx="23">
                  <c:v>13.193096771159315</c:v>
                </c:pt>
                <c:pt idx="24">
                  <c:v>18.860916134306027</c:v>
                </c:pt>
                <c:pt idx="26">
                  <c:v>10.57675924499646</c:v>
                </c:pt>
                <c:pt idx="27">
                  <c:v>11.5530817391155</c:v>
                </c:pt>
                <c:pt idx="29">
                  <c:v>13.637825142426246</c:v>
                </c:pt>
                <c:pt idx="30">
                  <c:v>10.602721903556086</c:v>
                </c:pt>
                <c:pt idx="32">
                  <c:v>25.531624245109036</c:v>
                </c:pt>
                <c:pt idx="33">
                  <c:v>11.34909982986648</c:v>
                </c:pt>
                <c:pt idx="34">
                  <c:v>9.3952574306875665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7D-4D22-ACE1-D885741E96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22668448"/>
        <c:axId val="161052064"/>
      </c:barChart>
      <c:catAx>
        <c:axId val="122668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610520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1052064"/>
        <c:scaling>
          <c:orientation val="minMax"/>
          <c:max val="17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12266844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/>
              <a:t>%</a:t>
            </a:r>
          </a:p>
        </c:rich>
      </c:tx>
      <c:layout>
        <c:manualLayout>
          <c:xMode val="edge"/>
          <c:yMode val="edge"/>
          <c:x val="0.94679079667322885"/>
          <c:y val="3.533156855569905E-2"/>
        </c:manualLayout>
      </c:layout>
      <c:overlay val="0"/>
      <c:spPr>
        <a:ln w="3175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989038423148557"/>
          <c:y val="6.7674263489341066E-2"/>
          <c:w val="0.57010961576851449"/>
          <c:h val="0.90354997704494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A3E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6-D76C-4438-AF17-39981611815A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76C-4438-AF17-39981611815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6C-4438-AF17-3998161181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Dati!$B$831:$B$835</c:f>
              <c:strCache>
                <c:ptCount val="5"/>
                <c:pt idx="0">
                  <c:v>Nav nepieciešamības, labi iztiek tāpat</c:v>
                </c:pt>
                <c:pt idx="1">
                  <c:v>Mājas lapas vai un sociālo tīklu konta izveide un uzturēšana šķiet dārga</c:v>
                </c:pt>
                <c:pt idx="2">
                  <c:v>Mājas lapas vai sociālo tīklu konta izveide un uzturēšana šķiet sarežģīta</c:v>
                </c:pt>
                <c:pt idx="3">
                  <c:v>Citi iemesli</c:v>
                </c:pt>
                <c:pt idx="4">
                  <c:v>Grūti pateikt</c:v>
                </c:pt>
              </c:strCache>
            </c:strRef>
          </c:cat>
          <c:val>
            <c:numRef>
              <c:f>Dati!$C$831:$C$835</c:f>
              <c:numCache>
                <c:formatCode>0</c:formatCode>
                <c:ptCount val="5"/>
                <c:pt idx="0">
                  <c:v>81.69766789032073</c:v>
                </c:pt>
                <c:pt idx="1">
                  <c:v>9.6651821361794141</c:v>
                </c:pt>
                <c:pt idx="2">
                  <c:v>5.861834749639538</c:v>
                </c:pt>
                <c:pt idx="3">
                  <c:v>12.120811577215875</c:v>
                </c:pt>
                <c:pt idx="4">
                  <c:v>1.416407401145712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6C-4438-AF17-399816118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122667272"/>
        <c:axId val="122666096"/>
      </c:barChart>
      <c:catAx>
        <c:axId val="122667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2266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66096"/>
        <c:scaling>
          <c:orientation val="minMax"/>
          <c:max val="97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122667272"/>
        <c:crosses val="max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5669450409607892"/>
          <c:y val="0.12239142695995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264043536023044"/>
          <c:y val="0.10877467388473464"/>
          <c:w val="0.57735956463976956"/>
          <c:h val="0.867538176833623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Dati!$C$838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Dati!$C$839:$C$873</c:f>
              <c:numCache>
                <c:formatCode>0</c:formatCode>
                <c:ptCount val="3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4-4353-9262-51E5E543BEE1}"/>
            </c:ext>
          </c:extLst>
        </c:ser>
        <c:ser>
          <c:idx val="1"/>
          <c:order val="1"/>
          <c:tx>
            <c:strRef>
              <c:f>Dati!$D$838</c:f>
              <c:strCache>
                <c:ptCount val="1"/>
                <c:pt idx="0">
                  <c:v>Nav nepieciešamības, labi iztiek tāpat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Dati!$D$839:$D$873</c:f>
              <c:numCache>
                <c:formatCode>0</c:formatCode>
                <c:ptCount val="35"/>
                <c:pt idx="0">
                  <c:v>81.69766789032073</c:v>
                </c:pt>
                <c:pt idx="2">
                  <c:v>83.981669119746499</c:v>
                </c:pt>
                <c:pt idx="3">
                  <c:v>71.072611464718761</c:v>
                </c:pt>
                <c:pt idx="4">
                  <c:v>61.608618171185505</c:v>
                </c:pt>
                <c:pt idx="5">
                  <c:v>87.409408956334573</c:v>
                </c:pt>
                <c:pt idx="7">
                  <c:v>81.976836945968572</c:v>
                </c:pt>
                <c:pt idx="8">
                  <c:v>71.967416752258842</c:v>
                </c:pt>
                <c:pt idx="9">
                  <c:v>100</c:v>
                </c:pt>
                <c:pt idx="11">
                  <c:v>82.442803830944115</c:v>
                </c:pt>
                <c:pt idx="12">
                  <c:v>66.034444871637376</c:v>
                </c:pt>
                <c:pt idx="13">
                  <c:v>61.285488665423983</c:v>
                </c:pt>
                <c:pt idx="15">
                  <c:v>88.655508120688182</c:v>
                </c:pt>
                <c:pt idx="16">
                  <c:v>78.710796094773031</c:v>
                </c:pt>
                <c:pt idx="17">
                  <c:v>83.297466204713999</c:v>
                </c:pt>
                <c:pt idx="19">
                  <c:v>88.369197789617132</c:v>
                </c:pt>
                <c:pt idx="20">
                  <c:v>81.064588576919164</c:v>
                </c:pt>
                <c:pt idx="21">
                  <c:v>54.799095346372184</c:v>
                </c:pt>
                <c:pt idx="22">
                  <c:v>70.288937500909995</c:v>
                </c:pt>
                <c:pt idx="23">
                  <c:v>91.101664898429476</c:v>
                </c:pt>
                <c:pt idx="24">
                  <c:v>82.392703358538583</c:v>
                </c:pt>
                <c:pt idx="26">
                  <c:v>88.369197789617132</c:v>
                </c:pt>
                <c:pt idx="27">
                  <c:v>75.761825852580827</c:v>
                </c:pt>
                <c:pt idx="29">
                  <c:v>84.600321579328082</c:v>
                </c:pt>
                <c:pt idx="30">
                  <c:v>81.224858870493307</c:v>
                </c:pt>
                <c:pt idx="32">
                  <c:v>89.025231687072775</c:v>
                </c:pt>
                <c:pt idx="33">
                  <c:v>83.852836672054565</c:v>
                </c:pt>
                <c:pt idx="34">
                  <c:v>81.192564859362435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4-4353-9262-51E5E543BEE1}"/>
            </c:ext>
          </c:extLst>
        </c:ser>
        <c:ser>
          <c:idx val="2"/>
          <c:order val="2"/>
          <c:tx>
            <c:strRef>
              <c:f>Dati!$E$838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Dati!$E$839:$E$873</c:f>
              <c:numCache>
                <c:formatCode>0</c:formatCode>
                <c:ptCount val="35"/>
                <c:pt idx="0">
                  <c:v>25.30233210967927</c:v>
                </c:pt>
                <c:pt idx="1">
                  <c:v>107</c:v>
                </c:pt>
                <c:pt idx="2">
                  <c:v>23.018330880253501</c:v>
                </c:pt>
                <c:pt idx="3">
                  <c:v>35.927388535281239</c:v>
                </c:pt>
                <c:pt idx="4">
                  <c:v>45.391381828814495</c:v>
                </c:pt>
                <c:pt idx="5">
                  <c:v>19.590591043665427</c:v>
                </c:pt>
                <c:pt idx="6">
                  <c:v>107</c:v>
                </c:pt>
                <c:pt idx="7">
                  <c:v>25.023163054031428</c:v>
                </c:pt>
                <c:pt idx="8">
                  <c:v>35.032583247741158</c:v>
                </c:pt>
                <c:pt idx="9">
                  <c:v>7</c:v>
                </c:pt>
                <c:pt idx="10">
                  <c:v>107</c:v>
                </c:pt>
                <c:pt idx="11">
                  <c:v>24.557196169055885</c:v>
                </c:pt>
                <c:pt idx="12">
                  <c:v>40.965555128362624</c:v>
                </c:pt>
                <c:pt idx="13">
                  <c:v>45.714511334576017</c:v>
                </c:pt>
                <c:pt idx="14">
                  <c:v>107</c:v>
                </c:pt>
                <c:pt idx="15">
                  <c:v>18.344491879311818</c:v>
                </c:pt>
                <c:pt idx="16">
                  <c:v>28.289203905226969</c:v>
                </c:pt>
                <c:pt idx="17">
                  <c:v>23.702533795286001</c:v>
                </c:pt>
                <c:pt idx="18">
                  <c:v>107</c:v>
                </c:pt>
                <c:pt idx="19">
                  <c:v>18.630802210382868</c:v>
                </c:pt>
                <c:pt idx="20">
                  <c:v>25.935411423080836</c:v>
                </c:pt>
                <c:pt idx="21">
                  <c:v>52.200904653627816</c:v>
                </c:pt>
                <c:pt idx="22">
                  <c:v>36.711062499090005</c:v>
                </c:pt>
                <c:pt idx="23">
                  <c:v>15.898335101570524</c:v>
                </c:pt>
                <c:pt idx="24">
                  <c:v>24.607296641461417</c:v>
                </c:pt>
                <c:pt idx="25">
                  <c:v>107</c:v>
                </c:pt>
                <c:pt idx="26">
                  <c:v>18.630802210382868</c:v>
                </c:pt>
                <c:pt idx="27">
                  <c:v>31.238174147419173</c:v>
                </c:pt>
                <c:pt idx="28">
                  <c:v>107</c:v>
                </c:pt>
                <c:pt idx="29">
                  <c:v>22.399678420671918</c:v>
                </c:pt>
                <c:pt idx="30">
                  <c:v>25.775141129506693</c:v>
                </c:pt>
                <c:pt idx="31">
                  <c:v>107</c:v>
                </c:pt>
                <c:pt idx="32">
                  <c:v>17.974768312927225</c:v>
                </c:pt>
                <c:pt idx="33">
                  <c:v>23.147163327945435</c:v>
                </c:pt>
                <c:pt idx="34">
                  <c:v>25.807435140637565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34-4353-9262-51E5E543BEE1}"/>
            </c:ext>
          </c:extLst>
        </c:ser>
        <c:ser>
          <c:idx val="3"/>
          <c:order val="3"/>
          <c:tx>
            <c:strRef>
              <c:f>Dati!$F$838</c:f>
              <c:strCache>
                <c:ptCount val="1"/>
                <c:pt idx="0">
                  <c:v>Mājas lapas vai un sociālo tīklu konta izveide un uzturēšana šķiet dārga</c:v>
                </c:pt>
              </c:strCache>
            </c:strRef>
          </c:tx>
          <c:spPr>
            <a:solidFill>
              <a:srgbClr val="FFD966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Dati!$F$839:$F$873</c:f>
              <c:numCache>
                <c:formatCode>0</c:formatCode>
                <c:ptCount val="35"/>
                <c:pt idx="0">
                  <c:v>9.6651821361794141</c:v>
                </c:pt>
                <c:pt idx="2">
                  <c:v>3.528764340058208</c:v>
                </c:pt>
                <c:pt idx="3">
                  <c:v>12.556772293485393</c:v>
                </c:pt>
                <c:pt idx="4">
                  <c:v>17.350693740481947</c:v>
                </c:pt>
                <c:pt idx="5">
                  <c:v>8.9773671216991549</c:v>
                </c:pt>
                <c:pt idx="7">
                  <c:v>9.4669134102764705</c:v>
                </c:pt>
                <c:pt idx="8">
                  <c:v>16.401262558158809</c:v>
                </c:pt>
                <c:pt idx="9">
                  <c:v>0</c:v>
                </c:pt>
                <c:pt idx="11">
                  <c:v>9.2544010119507352</c:v>
                </c:pt>
                <c:pt idx="12">
                  <c:v>18.28957988306199</c:v>
                </c:pt>
                <c:pt idx="13">
                  <c:v>20.937727458350665</c:v>
                </c:pt>
                <c:pt idx="15">
                  <c:v>4.8233628910850692</c:v>
                </c:pt>
                <c:pt idx="16">
                  <c:v>14.614968474435052</c:v>
                </c:pt>
                <c:pt idx="17">
                  <c:v>9.0387254764252987</c:v>
                </c:pt>
                <c:pt idx="19">
                  <c:v>7.458035719707917</c:v>
                </c:pt>
                <c:pt idx="20">
                  <c:v>12.253304790860001</c:v>
                </c:pt>
                <c:pt idx="21">
                  <c:v>29.029953981938046</c:v>
                </c:pt>
                <c:pt idx="22">
                  <c:v>7.8433431842082406</c:v>
                </c:pt>
                <c:pt idx="23">
                  <c:v>3.3794756067043221</c:v>
                </c:pt>
                <c:pt idx="24">
                  <c:v>3.9059132988668881</c:v>
                </c:pt>
                <c:pt idx="26">
                  <c:v>7.458035719707917</c:v>
                </c:pt>
                <c:pt idx="27">
                  <c:v>11.628940476484701</c:v>
                </c:pt>
                <c:pt idx="29">
                  <c:v>3.7735767000716893</c:v>
                </c:pt>
                <c:pt idx="30">
                  <c:v>10.3882282913144</c:v>
                </c:pt>
                <c:pt idx="32">
                  <c:v>7.9759529036544592</c:v>
                </c:pt>
                <c:pt idx="33">
                  <c:v>13.49431136515048</c:v>
                </c:pt>
                <c:pt idx="34">
                  <c:v>9.0153789441745005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4-4353-9262-51E5E543BEE1}"/>
            </c:ext>
          </c:extLst>
        </c:ser>
        <c:ser>
          <c:idx val="4"/>
          <c:order val="4"/>
          <c:tx>
            <c:strRef>
              <c:f>Dati!$G$838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Dati!$G$839:$G$873</c:f>
              <c:numCache>
                <c:formatCode>0</c:formatCode>
                <c:ptCount val="35"/>
                <c:pt idx="0">
                  <c:v>26.364771845758632</c:v>
                </c:pt>
                <c:pt idx="1">
                  <c:v>36.02995398193805</c:v>
                </c:pt>
                <c:pt idx="2">
                  <c:v>32.50118964187984</c:v>
                </c:pt>
                <c:pt idx="3">
                  <c:v>23.473181688452655</c:v>
                </c:pt>
                <c:pt idx="4">
                  <c:v>18.679260241456099</c:v>
                </c:pt>
                <c:pt idx="5">
                  <c:v>27.05258686023889</c:v>
                </c:pt>
                <c:pt idx="6">
                  <c:v>36.02995398193805</c:v>
                </c:pt>
                <c:pt idx="7">
                  <c:v>26.563040571661574</c:v>
                </c:pt>
                <c:pt idx="8">
                  <c:v>19.628691423779237</c:v>
                </c:pt>
                <c:pt idx="9">
                  <c:v>36.02995398193805</c:v>
                </c:pt>
                <c:pt idx="10">
                  <c:v>36.02995398193805</c:v>
                </c:pt>
                <c:pt idx="11">
                  <c:v>26.775552969987309</c:v>
                </c:pt>
                <c:pt idx="12">
                  <c:v>17.740374098876057</c:v>
                </c:pt>
                <c:pt idx="13">
                  <c:v>15.092226523587382</c:v>
                </c:pt>
                <c:pt idx="14">
                  <c:v>36.02995398193805</c:v>
                </c:pt>
                <c:pt idx="15">
                  <c:v>31.206591090852978</c:v>
                </c:pt>
                <c:pt idx="16">
                  <c:v>21.414985507502994</c:v>
                </c:pt>
                <c:pt idx="17">
                  <c:v>26.991228505512748</c:v>
                </c:pt>
                <c:pt idx="18">
                  <c:v>36.02995398193805</c:v>
                </c:pt>
                <c:pt idx="19">
                  <c:v>28.571918262230128</c:v>
                </c:pt>
                <c:pt idx="20">
                  <c:v>23.776649191078043</c:v>
                </c:pt>
                <c:pt idx="21">
                  <c:v>7</c:v>
                </c:pt>
                <c:pt idx="22">
                  <c:v>28.186610797729806</c:v>
                </c:pt>
                <c:pt idx="23">
                  <c:v>32.650478375233725</c:v>
                </c:pt>
                <c:pt idx="24">
                  <c:v>32.124040683071158</c:v>
                </c:pt>
                <c:pt idx="25">
                  <c:v>36.02995398193805</c:v>
                </c:pt>
                <c:pt idx="26">
                  <c:v>28.571918262230128</c:v>
                </c:pt>
                <c:pt idx="27">
                  <c:v>24.401013505453346</c:v>
                </c:pt>
                <c:pt idx="28">
                  <c:v>36.02995398193805</c:v>
                </c:pt>
                <c:pt idx="29">
                  <c:v>32.256377281866357</c:v>
                </c:pt>
                <c:pt idx="30">
                  <c:v>25.641725690623645</c:v>
                </c:pt>
                <c:pt idx="31">
                  <c:v>36.02995398193805</c:v>
                </c:pt>
                <c:pt idx="32">
                  <c:v>28.054001078283587</c:v>
                </c:pt>
                <c:pt idx="33">
                  <c:v>22.535642616787566</c:v>
                </c:pt>
                <c:pt idx="34">
                  <c:v>27.014575037763546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34-4353-9262-51E5E543BEE1}"/>
            </c:ext>
          </c:extLst>
        </c:ser>
        <c:ser>
          <c:idx val="5"/>
          <c:order val="5"/>
          <c:tx>
            <c:strRef>
              <c:f>Dati!$H$838</c:f>
              <c:strCache>
                <c:ptCount val="1"/>
                <c:pt idx="0">
                  <c:v>Mājas lapas vai sociālo tīklu konta izveide un uzturēšana šķiet sarežģīta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E-4CC8-BDC3-BECF082F2153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FEE-4CC8-BDC3-BECF082F2153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FEE-4CC8-BDC3-BECF082F2153}"/>
                </c:ext>
              </c:extLst>
            </c:dLbl>
            <c:dLbl>
              <c:idx val="22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FEE-4CC8-BDC3-BECF082F2153}"/>
                </c:ext>
              </c:extLst>
            </c:dLbl>
            <c:dLbl>
              <c:idx val="24"/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E-4CC8-BDC3-BECF082F2153}"/>
                </c:ext>
              </c:extLst>
            </c:dLbl>
            <c:dLbl>
              <c:idx val="29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FEE-4CC8-BDC3-BECF082F2153}"/>
                </c:ext>
              </c:extLst>
            </c:dLbl>
            <c:dLbl>
              <c:idx val="33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94-439B-817A-C322B29BF56E}"/>
                </c:ext>
              </c:extLst>
            </c:dLbl>
            <c:dLbl>
              <c:idx val="4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34-4353-9262-51E5E543BEE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Dati!$H$839:$H$873</c:f>
              <c:numCache>
                <c:formatCode>0</c:formatCode>
                <c:ptCount val="35"/>
                <c:pt idx="0">
                  <c:v>5.861834749639538</c:v>
                </c:pt>
                <c:pt idx="2">
                  <c:v>1.2552154801036985</c:v>
                </c:pt>
                <c:pt idx="3">
                  <c:v>0</c:v>
                </c:pt>
                <c:pt idx="4">
                  <c:v>11.567129160321299</c:v>
                </c:pt>
                <c:pt idx="5">
                  <c:v>7.618663946161651</c:v>
                </c:pt>
                <c:pt idx="7">
                  <c:v>5.8434160778104909</c:v>
                </c:pt>
                <c:pt idx="8">
                  <c:v>6.7473804314106909</c:v>
                </c:pt>
                <c:pt idx="9">
                  <c:v>0</c:v>
                </c:pt>
                <c:pt idx="11">
                  <c:v>5.6007648006493138</c:v>
                </c:pt>
                <c:pt idx="12">
                  <c:v>18.28957988306199</c:v>
                </c:pt>
                <c:pt idx="13">
                  <c:v>0</c:v>
                </c:pt>
                <c:pt idx="15">
                  <c:v>5.9899118671226059</c:v>
                </c:pt>
                <c:pt idx="16">
                  <c:v>6.2753767553619682</c:v>
                </c:pt>
                <c:pt idx="17">
                  <c:v>7.9588712971329203</c:v>
                </c:pt>
                <c:pt idx="19">
                  <c:v>8.5829620752922597</c:v>
                </c:pt>
                <c:pt idx="20">
                  <c:v>7.0130872446639794</c:v>
                </c:pt>
                <c:pt idx="21">
                  <c:v>5.0862858505842246</c:v>
                </c:pt>
                <c:pt idx="22">
                  <c:v>0</c:v>
                </c:pt>
                <c:pt idx="23">
                  <c:v>4.0926035694249556</c:v>
                </c:pt>
                <c:pt idx="24" formatCode="0.0">
                  <c:v>0.34386693903688254</c:v>
                </c:pt>
                <c:pt idx="26">
                  <c:v>8.5829620752922597</c:v>
                </c:pt>
                <c:pt idx="27">
                  <c:v>3.4407735817421807</c:v>
                </c:pt>
                <c:pt idx="29">
                  <c:v>0</c:v>
                </c:pt>
                <c:pt idx="30">
                  <c:v>6.5489016883456399</c:v>
                </c:pt>
                <c:pt idx="32">
                  <c:v>9.6590172920036537</c:v>
                </c:pt>
                <c:pt idx="33">
                  <c:v>0.85256220514601266</c:v>
                </c:pt>
                <c:pt idx="34">
                  <c:v>6.6764204932679956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34-4353-9262-51E5E543BEE1}"/>
            </c:ext>
          </c:extLst>
        </c:ser>
        <c:ser>
          <c:idx val="6"/>
          <c:order val="6"/>
          <c:tx>
            <c:strRef>
              <c:f>Dati!$I$838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Dati!$I$839:$I$873</c:f>
              <c:numCache>
                <c:formatCode>0</c:formatCode>
                <c:ptCount val="35"/>
                <c:pt idx="0">
                  <c:v>19.427745133422452</c:v>
                </c:pt>
                <c:pt idx="1">
                  <c:v>25.28957988306199</c:v>
                </c:pt>
                <c:pt idx="2">
                  <c:v>24.034364402958293</c:v>
                </c:pt>
                <c:pt idx="3">
                  <c:v>25.28957988306199</c:v>
                </c:pt>
                <c:pt idx="4">
                  <c:v>13.722450722740691</c:v>
                </c:pt>
                <c:pt idx="5">
                  <c:v>17.670915936900339</c:v>
                </c:pt>
                <c:pt idx="6">
                  <c:v>25.28957988306199</c:v>
                </c:pt>
                <c:pt idx="7">
                  <c:v>19.446163805251498</c:v>
                </c:pt>
                <c:pt idx="8">
                  <c:v>18.5421994516513</c:v>
                </c:pt>
                <c:pt idx="9">
                  <c:v>25.28957988306199</c:v>
                </c:pt>
                <c:pt idx="10">
                  <c:v>25.28957988306199</c:v>
                </c:pt>
                <c:pt idx="11">
                  <c:v>19.688815082412674</c:v>
                </c:pt>
                <c:pt idx="12">
                  <c:v>7</c:v>
                </c:pt>
                <c:pt idx="13">
                  <c:v>25.28957988306199</c:v>
                </c:pt>
                <c:pt idx="14">
                  <c:v>25.28957988306199</c:v>
                </c:pt>
                <c:pt idx="15">
                  <c:v>19.299668015939382</c:v>
                </c:pt>
                <c:pt idx="16">
                  <c:v>19.014203127700021</c:v>
                </c:pt>
                <c:pt idx="17">
                  <c:v>17.33070858592907</c:v>
                </c:pt>
                <c:pt idx="18">
                  <c:v>25.28957988306199</c:v>
                </c:pt>
                <c:pt idx="19">
                  <c:v>16.706617807769732</c:v>
                </c:pt>
                <c:pt idx="20">
                  <c:v>18.276492638398011</c:v>
                </c:pt>
                <c:pt idx="21">
                  <c:v>20.203294032477764</c:v>
                </c:pt>
                <c:pt idx="22">
                  <c:v>25.28957988306199</c:v>
                </c:pt>
                <c:pt idx="23">
                  <c:v>21.196976313637034</c:v>
                </c:pt>
                <c:pt idx="24">
                  <c:v>24.945712944025107</c:v>
                </c:pt>
                <c:pt idx="25">
                  <c:v>25.28957988306199</c:v>
                </c:pt>
                <c:pt idx="26">
                  <c:v>16.706617807769732</c:v>
                </c:pt>
                <c:pt idx="27">
                  <c:v>21.848806301319808</c:v>
                </c:pt>
                <c:pt idx="28">
                  <c:v>25.28957988306199</c:v>
                </c:pt>
                <c:pt idx="29">
                  <c:v>25.28957988306199</c:v>
                </c:pt>
                <c:pt idx="30">
                  <c:v>18.740678194716349</c:v>
                </c:pt>
                <c:pt idx="31">
                  <c:v>25.28957988306199</c:v>
                </c:pt>
                <c:pt idx="32">
                  <c:v>15.630562591058336</c:v>
                </c:pt>
                <c:pt idx="33">
                  <c:v>24.437017677915978</c:v>
                </c:pt>
                <c:pt idx="34">
                  <c:v>18.613159389793992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E-4CC8-BDC3-BECF082F2153}"/>
            </c:ext>
          </c:extLst>
        </c:ser>
        <c:ser>
          <c:idx val="7"/>
          <c:order val="7"/>
          <c:tx>
            <c:strRef>
              <c:f>Dati!$J$838</c:f>
              <c:strCache>
                <c:ptCount val="1"/>
                <c:pt idx="0">
                  <c:v>Citi iemesli</c:v>
                </c:pt>
              </c:strCache>
            </c:strRef>
          </c:tx>
          <c:spPr>
            <a:solidFill>
              <a:srgbClr val="F4B18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Dati!$B$839:$B$873</c:f>
              <c:strCache>
                <c:ptCount val="35"/>
                <c:pt idx="0">
                  <c:v>VISI RESPONDENTI, n=250</c:v>
                </c:pt>
                <c:pt idx="1">
                  <c:v>NOZARE</c:v>
                </c:pt>
                <c:pt idx="2">
                  <c:v>Ražošana, n=43</c:v>
                </c:pt>
                <c:pt idx="3">
                  <c:v>Tirdzniecība, n=24</c:v>
                </c:pt>
                <c:pt idx="4">
                  <c:v>Būvniecība, n=20</c:v>
                </c:pt>
                <c:pt idx="5">
                  <c:v>Pakalpojumi, n=163</c:v>
                </c:pt>
                <c:pt idx="6">
                  <c:v>DARBINIEKU SKAITS UZŅĒMUMĀ</c:v>
                </c:pt>
                <c:pt idx="7">
                  <c:v>1 - 9 darbinieki (mikrouzņēmumi), n=203</c:v>
                </c:pt>
                <c:pt idx="8">
                  <c:v>10 - 49 darbinieki (mazie uzņēmumi), n=42</c:v>
                </c:pt>
                <c:pt idx="9">
                  <c:v>50 - 249 darbinieki (vidējie uzņēmumi), n=5</c:v>
                </c:pt>
                <c:pt idx="10">
                  <c:v>KAPITĀLA IZCELSME</c:v>
                </c:pt>
                <c:pt idx="11">
                  <c:v>Vietējais kapitāls, n=239</c:v>
                </c:pt>
                <c:pt idx="12">
                  <c:v>Vietējais un ārvalstu kapitāls, n=5</c:v>
                </c:pt>
                <c:pt idx="13">
                  <c:v>Ārvalstu kapitāls, n=6</c:v>
                </c:pt>
                <c:pt idx="14">
                  <c:v>UZŅĒMUMA APGROZĪJUMS</c:v>
                </c:pt>
                <c:pt idx="15">
                  <c:v>Zems, n=78</c:v>
                </c:pt>
                <c:pt idx="16">
                  <c:v>Vidējs, n=56</c:v>
                </c:pt>
                <c:pt idx="17">
                  <c:v>Augsts, n=54</c:v>
                </c:pt>
                <c:pt idx="18">
                  <c:v>REĢIONS</c:v>
                </c:pt>
                <c:pt idx="19">
                  <c:v>Rīga, n=97</c:v>
                </c:pt>
                <c:pt idx="20">
                  <c:v>Pierīga, n=35</c:v>
                </c:pt>
                <c:pt idx="21">
                  <c:v>Vidzeme, n=28</c:v>
                </c:pt>
                <c:pt idx="22">
                  <c:v>Kurzeme, n=27</c:v>
                </c:pt>
                <c:pt idx="23">
                  <c:v>Zemgale, n=29</c:v>
                </c:pt>
                <c:pt idx="24">
                  <c:v>Latgale, n=34</c:v>
                </c:pt>
                <c:pt idx="25">
                  <c:v>UZŅĒMUMA ATRAŠANĀS VIETA</c:v>
                </c:pt>
                <c:pt idx="26">
                  <c:v>Rīga, n=97</c:v>
                </c:pt>
                <c:pt idx="27">
                  <c:v>Ārpus Rīgas, n=153</c:v>
                </c:pt>
                <c:pt idx="28">
                  <c:v>EKSPORTA STATUSS</c:v>
                </c:pt>
                <c:pt idx="29">
                  <c:v>Eksportē, n=34</c:v>
                </c:pt>
                <c:pt idx="30">
                  <c:v>Neeksportē, n=214</c:v>
                </c:pt>
                <c:pt idx="32">
                  <c:v>Jā, ir ieviesis jaunus digitālos risinājumus, n=18</c:v>
                </c:pt>
                <c:pt idx="33">
                  <c:v>Jā, ir palielinājis jau esošo digitālo risinājumu izmantošanu, n=35</c:v>
                </c:pt>
                <c:pt idx="34">
                  <c:v>Nē, n=188</c:v>
                </c:pt>
              </c:strCache>
            </c:strRef>
          </c:cat>
          <c:val>
            <c:numRef>
              <c:f>Dati!$J$839:$J$873</c:f>
              <c:numCache>
                <c:formatCode>0</c:formatCode>
                <c:ptCount val="35"/>
                <c:pt idx="0">
                  <c:v>12.120811577215875</c:v>
                </c:pt>
                <c:pt idx="2">
                  <c:v>15.542512500248334</c:v>
                </c:pt>
                <c:pt idx="3">
                  <c:v>16.370616241795847</c:v>
                </c:pt>
                <c:pt idx="4">
                  <c:v>15.257123508171876</c:v>
                </c:pt>
                <c:pt idx="5">
                  <c:v>9.6614612460825366</c:v>
                </c:pt>
                <c:pt idx="7">
                  <c:v>12.138359437648866</c:v>
                </c:pt>
                <c:pt idx="8">
                  <c:v>12.203720832496682</c:v>
                </c:pt>
                <c:pt idx="9">
                  <c:v>0</c:v>
                </c:pt>
                <c:pt idx="11">
                  <c:v>11.109658201236178</c:v>
                </c:pt>
                <c:pt idx="12">
                  <c:v>33.965555128362638</c:v>
                </c:pt>
                <c:pt idx="13">
                  <c:v>38.714511334576024</c:v>
                </c:pt>
                <c:pt idx="15">
                  <c:v>8.6657241901830595</c:v>
                </c:pt>
                <c:pt idx="16">
                  <c:v>11.94467851957803</c:v>
                </c:pt>
                <c:pt idx="17">
                  <c:v>7.7710031975816038</c:v>
                </c:pt>
                <c:pt idx="19">
                  <c:v>10.444556002440729</c:v>
                </c:pt>
                <c:pt idx="20">
                  <c:v>14.376942645293326</c:v>
                </c:pt>
                <c:pt idx="21">
                  <c:v>13.432116254858245</c:v>
                </c:pt>
                <c:pt idx="22">
                  <c:v>15.691831123909935</c:v>
                </c:pt>
                <c:pt idx="23">
                  <c:v>4.8057315321455887</c:v>
                </c:pt>
                <c:pt idx="24">
                  <c:v>18.036155895994057</c:v>
                </c:pt>
                <c:pt idx="26">
                  <c:v>10.444556002440729</c:v>
                </c:pt>
                <c:pt idx="27">
                  <c:v>13.612221861953769</c:v>
                </c:pt>
                <c:pt idx="29">
                  <c:v>11.62610172060023</c:v>
                </c:pt>
                <c:pt idx="30">
                  <c:v>12.278895183754667</c:v>
                </c:pt>
                <c:pt idx="32">
                  <c:v>18.950721216581687</c:v>
                </c:pt>
                <c:pt idx="33">
                  <c:v>11.252910721506165</c:v>
                </c:pt>
                <c:pt idx="34">
                  <c:v>12.390645267431806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EE-4CC8-BDC3-BECF082F21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22668448"/>
        <c:axId val="161052064"/>
      </c:barChart>
      <c:catAx>
        <c:axId val="122668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610520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1052064"/>
        <c:scaling>
          <c:orientation val="minMax"/>
          <c:max val="22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12266844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/>
              <a:t>%</a:t>
            </a:r>
          </a:p>
        </c:rich>
      </c:tx>
      <c:layout>
        <c:manualLayout>
          <c:xMode val="edge"/>
          <c:yMode val="edge"/>
          <c:x val="0.91304344937748416"/>
          <c:y val="3.5331556551012729E-2"/>
        </c:manualLayout>
      </c:layout>
      <c:overlay val="0"/>
      <c:spPr>
        <a:ln w="3175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777087809866915"/>
          <c:y val="6.7674263489341066E-2"/>
          <c:w val="0.57222912190133091"/>
          <c:h val="0.90354997704494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A3E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1-FE42-46BF-A8F4-A0813DD0D90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E42-46BF-A8F4-A0813DD0D90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E42-46BF-A8F4-A0813DD0D9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Dati!$B$879:$B$883</c:f>
              <c:strCache>
                <c:ptCount val="5"/>
                <c:pt idx="0">
                  <c:v>Nav nepieciešamības, labi iztiek tāpat</c:v>
                </c:pt>
                <c:pt idx="1">
                  <c:v>Tas ir/ šķiet sarežģīti</c:v>
                </c:pt>
                <c:pt idx="2">
                  <c:v>Šāda veida digitālie rīki nešķiet droši (piemēram, ļaundari tos var uzlauzt, falsificēt)</c:v>
                </c:pt>
                <c:pt idx="3">
                  <c:v>Citi iemesli</c:v>
                </c:pt>
                <c:pt idx="4">
                  <c:v>Grūti pateikt</c:v>
                </c:pt>
              </c:strCache>
            </c:strRef>
          </c:cat>
          <c:val>
            <c:numRef>
              <c:f>Dati!$C$879:$C$883</c:f>
              <c:numCache>
                <c:formatCode>0</c:formatCode>
                <c:ptCount val="5"/>
                <c:pt idx="0">
                  <c:v>77.069284674950126</c:v>
                </c:pt>
                <c:pt idx="1">
                  <c:v>9.4833127599250258</c:v>
                </c:pt>
                <c:pt idx="2">
                  <c:v>2.7196548839559473</c:v>
                </c:pt>
                <c:pt idx="3">
                  <c:v>12.870634915402345</c:v>
                </c:pt>
                <c:pt idx="4">
                  <c:v>4.7969190502638783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2-46BF-A8F4-A0813DD0D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122667272"/>
        <c:axId val="122666096"/>
      </c:barChart>
      <c:catAx>
        <c:axId val="122667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2266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66096"/>
        <c:scaling>
          <c:orientation val="minMax"/>
          <c:max val="97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122667272"/>
        <c:crosses val="max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5669450409607892"/>
          <c:y val="0.12239142695995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380149898775626"/>
          <c:y val="0.10877467388473464"/>
          <c:w val="0.57619850101224379"/>
          <c:h val="0.867538176833623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Dati!$C$886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Dati!$B$887:$B$921</c:f>
              <c:strCache>
                <c:ptCount val="35"/>
                <c:pt idx="0">
                  <c:v>VISI RESPONDENTI, n=216</c:v>
                </c:pt>
                <c:pt idx="1">
                  <c:v>NOZARE</c:v>
                </c:pt>
                <c:pt idx="2">
                  <c:v>Ražošana, n=53</c:v>
                </c:pt>
                <c:pt idx="3">
                  <c:v>Tirdzniecība, n=31</c:v>
                </c:pt>
                <c:pt idx="4">
                  <c:v>Būvniecība, n=11</c:v>
                </c:pt>
                <c:pt idx="5">
                  <c:v>Pakalpojumi, n=121</c:v>
                </c:pt>
                <c:pt idx="6">
                  <c:v>DARBINIEKU SKAITS UZŅĒMUMĀ</c:v>
                </c:pt>
                <c:pt idx="7">
                  <c:v>1 - 9 darbinieki (mikrouzņēmumi), n=168</c:v>
                </c:pt>
                <c:pt idx="8">
                  <c:v>10 - 49 darbinieki (mazie uzņēmumi), n=45</c:v>
                </c:pt>
                <c:pt idx="9">
                  <c:v>50 - 249 darbinieki (vidējie uzņēmumi), n=3</c:v>
                </c:pt>
                <c:pt idx="10">
                  <c:v>KAPITĀLA IZCELSME</c:v>
                </c:pt>
                <c:pt idx="11">
                  <c:v>Vietējais kapitāls, n=204</c:v>
                </c:pt>
                <c:pt idx="12">
                  <c:v>Vietējais un ārvalstu kapitāls, n=5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n=70</c:v>
                </c:pt>
                <c:pt idx="16">
                  <c:v>Vidējs, n=44</c:v>
                </c:pt>
                <c:pt idx="17">
                  <c:v>Augsts, n=52</c:v>
                </c:pt>
                <c:pt idx="18">
                  <c:v>REĢIONS</c:v>
                </c:pt>
                <c:pt idx="19">
                  <c:v>Rīga, n=82</c:v>
                </c:pt>
                <c:pt idx="20">
                  <c:v>Pierīga, n=36</c:v>
                </c:pt>
                <c:pt idx="21">
                  <c:v>Vidzeme, n=30</c:v>
                </c:pt>
                <c:pt idx="22">
                  <c:v>Kurzeme, n=23</c:v>
                </c:pt>
                <c:pt idx="23">
                  <c:v>Zemgale, n=22</c:v>
                </c:pt>
                <c:pt idx="24">
                  <c:v>Latgale, n=23</c:v>
                </c:pt>
                <c:pt idx="25">
                  <c:v>UZŅĒMUMA ATRAŠANĀS VIETA</c:v>
                </c:pt>
                <c:pt idx="26">
                  <c:v>Rīga, n=82</c:v>
                </c:pt>
                <c:pt idx="27">
                  <c:v>Ārpus Rīgas, n=134</c:v>
                </c:pt>
                <c:pt idx="28">
                  <c:v>EKSPORTA STATUSS</c:v>
                </c:pt>
                <c:pt idx="29">
                  <c:v>Eksportē, n=46</c:v>
                </c:pt>
                <c:pt idx="30">
                  <c:v>Neeksportē, n=169</c:v>
                </c:pt>
                <c:pt idx="32">
                  <c:v>Jā, ir ieviesis jaunus digitālos risinājumus, n=13</c:v>
                </c:pt>
                <c:pt idx="33">
                  <c:v>Jā, ir palielinājis jau esošo digitālo risinājumu izmantošanu, n=24</c:v>
                </c:pt>
                <c:pt idx="34">
                  <c:v>Nē, n=168</c:v>
                </c:pt>
              </c:strCache>
            </c:strRef>
          </c:cat>
          <c:val>
            <c:numRef>
              <c:f>Dati!$C$887:$C$921</c:f>
              <c:numCache>
                <c:formatCode>0</c:formatCode>
                <c:ptCount val="3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7-4707-AD52-AD3A2B9281E2}"/>
            </c:ext>
          </c:extLst>
        </c:ser>
        <c:ser>
          <c:idx val="1"/>
          <c:order val="1"/>
          <c:tx>
            <c:strRef>
              <c:f>Dati!$D$886</c:f>
              <c:strCache>
                <c:ptCount val="1"/>
                <c:pt idx="0">
                  <c:v>Nav nepieciešamības, labi iztiek tāpat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Dati!$B$887:$B$921</c:f>
              <c:strCache>
                <c:ptCount val="35"/>
                <c:pt idx="0">
                  <c:v>VISI RESPONDENTI, n=216</c:v>
                </c:pt>
                <c:pt idx="1">
                  <c:v>NOZARE</c:v>
                </c:pt>
                <c:pt idx="2">
                  <c:v>Ražošana, n=53</c:v>
                </c:pt>
                <c:pt idx="3">
                  <c:v>Tirdzniecība, n=31</c:v>
                </c:pt>
                <c:pt idx="4">
                  <c:v>Būvniecība, n=11</c:v>
                </c:pt>
                <c:pt idx="5">
                  <c:v>Pakalpojumi, n=121</c:v>
                </c:pt>
                <c:pt idx="6">
                  <c:v>DARBINIEKU SKAITS UZŅĒMUMĀ</c:v>
                </c:pt>
                <c:pt idx="7">
                  <c:v>1 - 9 darbinieki (mikrouzņēmumi), n=168</c:v>
                </c:pt>
                <c:pt idx="8">
                  <c:v>10 - 49 darbinieki (mazie uzņēmumi), n=45</c:v>
                </c:pt>
                <c:pt idx="9">
                  <c:v>50 - 249 darbinieki (vidējie uzņēmumi), n=3</c:v>
                </c:pt>
                <c:pt idx="10">
                  <c:v>KAPITĀLA IZCELSME</c:v>
                </c:pt>
                <c:pt idx="11">
                  <c:v>Vietējais kapitāls, n=204</c:v>
                </c:pt>
                <c:pt idx="12">
                  <c:v>Vietējais un ārvalstu kapitāls, n=5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n=70</c:v>
                </c:pt>
                <c:pt idx="16">
                  <c:v>Vidējs, n=44</c:v>
                </c:pt>
                <c:pt idx="17">
                  <c:v>Augsts, n=52</c:v>
                </c:pt>
                <c:pt idx="18">
                  <c:v>REĢIONS</c:v>
                </c:pt>
                <c:pt idx="19">
                  <c:v>Rīga, n=82</c:v>
                </c:pt>
                <c:pt idx="20">
                  <c:v>Pierīga, n=36</c:v>
                </c:pt>
                <c:pt idx="21">
                  <c:v>Vidzeme, n=30</c:v>
                </c:pt>
                <c:pt idx="22">
                  <c:v>Kurzeme, n=23</c:v>
                </c:pt>
                <c:pt idx="23">
                  <c:v>Zemgale, n=22</c:v>
                </c:pt>
                <c:pt idx="24">
                  <c:v>Latgale, n=23</c:v>
                </c:pt>
                <c:pt idx="25">
                  <c:v>UZŅĒMUMA ATRAŠANĀS VIETA</c:v>
                </c:pt>
                <c:pt idx="26">
                  <c:v>Rīga, n=82</c:v>
                </c:pt>
                <c:pt idx="27">
                  <c:v>Ārpus Rīgas, n=134</c:v>
                </c:pt>
                <c:pt idx="28">
                  <c:v>EKSPORTA STATUSS</c:v>
                </c:pt>
                <c:pt idx="29">
                  <c:v>Eksportē, n=46</c:v>
                </c:pt>
                <c:pt idx="30">
                  <c:v>Neeksportē, n=169</c:v>
                </c:pt>
                <c:pt idx="32">
                  <c:v>Jā, ir ieviesis jaunus digitālos risinājumus, n=13</c:v>
                </c:pt>
                <c:pt idx="33">
                  <c:v>Jā, ir palielinājis jau esošo digitālo risinājumu izmantošanu, n=24</c:v>
                </c:pt>
                <c:pt idx="34">
                  <c:v>Nē, n=168</c:v>
                </c:pt>
              </c:strCache>
            </c:strRef>
          </c:cat>
          <c:val>
            <c:numRef>
              <c:f>Dati!$D$887:$D$921</c:f>
              <c:numCache>
                <c:formatCode>0</c:formatCode>
                <c:ptCount val="35"/>
                <c:pt idx="0">
                  <c:v>77.069284674950126</c:v>
                </c:pt>
                <c:pt idx="2">
                  <c:v>74.283914068828039</c:v>
                </c:pt>
                <c:pt idx="3">
                  <c:v>73.123309796351933</c:v>
                </c:pt>
                <c:pt idx="4">
                  <c:v>77.846272219814352</c:v>
                </c:pt>
                <c:pt idx="5">
                  <c:v>80.096432026120894</c:v>
                </c:pt>
                <c:pt idx="7">
                  <c:v>77.201867848017031</c:v>
                </c:pt>
                <c:pt idx="8">
                  <c:v>75.366856529574747</c:v>
                </c:pt>
                <c:pt idx="9">
                  <c:v>45.024948272791988</c:v>
                </c:pt>
                <c:pt idx="11">
                  <c:v>79.157834049825126</c:v>
                </c:pt>
                <c:pt idx="12">
                  <c:v>38.939181442368373</c:v>
                </c:pt>
                <c:pt idx="13">
                  <c:v>41.01826019705716</c:v>
                </c:pt>
                <c:pt idx="15">
                  <c:v>82.713403647427015</c:v>
                </c:pt>
                <c:pt idx="16">
                  <c:v>69.162385813834931</c:v>
                </c:pt>
                <c:pt idx="17">
                  <c:v>81.973572824318836</c:v>
                </c:pt>
                <c:pt idx="19">
                  <c:v>78.656108871418112</c:v>
                </c:pt>
                <c:pt idx="20">
                  <c:v>73.116715449933139</c:v>
                </c:pt>
                <c:pt idx="21">
                  <c:v>89.829965657053208</c:v>
                </c:pt>
                <c:pt idx="22">
                  <c:v>65.706389476427034</c:v>
                </c:pt>
                <c:pt idx="23">
                  <c:v>96.056927900885242</c:v>
                </c:pt>
                <c:pt idx="24">
                  <c:v>56.027023716453549</c:v>
                </c:pt>
                <c:pt idx="26">
                  <c:v>78.656108871418112</c:v>
                </c:pt>
                <c:pt idx="27">
                  <c:v>75.869192490156905</c:v>
                </c:pt>
                <c:pt idx="29">
                  <c:v>83.249515814401747</c:v>
                </c:pt>
                <c:pt idx="30">
                  <c:v>75.523439102634299</c:v>
                </c:pt>
                <c:pt idx="32">
                  <c:v>100</c:v>
                </c:pt>
                <c:pt idx="33">
                  <c:v>53.545830205258724</c:v>
                </c:pt>
                <c:pt idx="34">
                  <c:v>77.345058546664674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7-4707-AD52-AD3A2B9281E2}"/>
            </c:ext>
          </c:extLst>
        </c:ser>
        <c:ser>
          <c:idx val="2"/>
          <c:order val="2"/>
          <c:tx>
            <c:strRef>
              <c:f>Dati!$E$886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Dati!$B$887:$B$921</c:f>
              <c:strCache>
                <c:ptCount val="35"/>
                <c:pt idx="0">
                  <c:v>VISI RESPONDENTI, n=216</c:v>
                </c:pt>
                <c:pt idx="1">
                  <c:v>NOZARE</c:v>
                </c:pt>
                <c:pt idx="2">
                  <c:v>Ražošana, n=53</c:v>
                </c:pt>
                <c:pt idx="3">
                  <c:v>Tirdzniecība, n=31</c:v>
                </c:pt>
                <c:pt idx="4">
                  <c:v>Būvniecība, n=11</c:v>
                </c:pt>
                <c:pt idx="5">
                  <c:v>Pakalpojumi, n=121</c:v>
                </c:pt>
                <c:pt idx="6">
                  <c:v>DARBINIEKU SKAITS UZŅĒMUMĀ</c:v>
                </c:pt>
                <c:pt idx="7">
                  <c:v>1 - 9 darbinieki (mikrouzņēmumi), n=168</c:v>
                </c:pt>
                <c:pt idx="8">
                  <c:v>10 - 49 darbinieki (mazie uzņēmumi), n=45</c:v>
                </c:pt>
                <c:pt idx="9">
                  <c:v>50 - 249 darbinieki (vidējie uzņēmumi), n=3</c:v>
                </c:pt>
                <c:pt idx="10">
                  <c:v>KAPITĀLA IZCELSME</c:v>
                </c:pt>
                <c:pt idx="11">
                  <c:v>Vietējais kapitāls, n=204</c:v>
                </c:pt>
                <c:pt idx="12">
                  <c:v>Vietējais un ārvalstu kapitāls, n=5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n=70</c:v>
                </c:pt>
                <c:pt idx="16">
                  <c:v>Vidējs, n=44</c:v>
                </c:pt>
                <c:pt idx="17">
                  <c:v>Augsts, n=52</c:v>
                </c:pt>
                <c:pt idx="18">
                  <c:v>REĢIONS</c:v>
                </c:pt>
                <c:pt idx="19">
                  <c:v>Rīga, n=82</c:v>
                </c:pt>
                <c:pt idx="20">
                  <c:v>Pierīga, n=36</c:v>
                </c:pt>
                <c:pt idx="21">
                  <c:v>Vidzeme, n=30</c:v>
                </c:pt>
                <c:pt idx="22">
                  <c:v>Kurzeme, n=23</c:v>
                </c:pt>
                <c:pt idx="23">
                  <c:v>Zemgale, n=22</c:v>
                </c:pt>
                <c:pt idx="24">
                  <c:v>Latgale, n=23</c:v>
                </c:pt>
                <c:pt idx="25">
                  <c:v>UZŅĒMUMA ATRAŠANĀS VIETA</c:v>
                </c:pt>
                <c:pt idx="26">
                  <c:v>Rīga, n=82</c:v>
                </c:pt>
                <c:pt idx="27">
                  <c:v>Ārpus Rīgas, n=134</c:v>
                </c:pt>
                <c:pt idx="28">
                  <c:v>EKSPORTA STATUSS</c:v>
                </c:pt>
                <c:pt idx="29">
                  <c:v>Eksportē, n=46</c:v>
                </c:pt>
                <c:pt idx="30">
                  <c:v>Neeksportē, n=169</c:v>
                </c:pt>
                <c:pt idx="32">
                  <c:v>Jā, ir ieviesis jaunus digitālos risinājumus, n=13</c:v>
                </c:pt>
                <c:pt idx="33">
                  <c:v>Jā, ir palielinājis jau esošo digitālo risinājumu izmantošanu, n=24</c:v>
                </c:pt>
                <c:pt idx="34">
                  <c:v>Nē, n=168</c:v>
                </c:pt>
              </c:strCache>
            </c:strRef>
          </c:cat>
          <c:val>
            <c:numRef>
              <c:f>Dati!$E$887:$E$921</c:f>
              <c:numCache>
                <c:formatCode>0</c:formatCode>
                <c:ptCount val="35"/>
                <c:pt idx="0">
                  <c:v>29.930715325049874</c:v>
                </c:pt>
                <c:pt idx="1">
                  <c:v>107</c:v>
                </c:pt>
                <c:pt idx="2">
                  <c:v>32.716085931171961</c:v>
                </c:pt>
                <c:pt idx="3">
                  <c:v>33.876690203648067</c:v>
                </c:pt>
                <c:pt idx="4">
                  <c:v>29.153727780185648</c:v>
                </c:pt>
                <c:pt idx="5">
                  <c:v>26.903567973879106</c:v>
                </c:pt>
                <c:pt idx="6">
                  <c:v>107</c:v>
                </c:pt>
                <c:pt idx="7">
                  <c:v>29.798132151982969</c:v>
                </c:pt>
                <c:pt idx="8">
                  <c:v>31.633143470425253</c:v>
                </c:pt>
                <c:pt idx="9">
                  <c:v>61.975051727208012</c:v>
                </c:pt>
                <c:pt idx="10">
                  <c:v>107</c:v>
                </c:pt>
                <c:pt idx="11">
                  <c:v>27.842165950174874</c:v>
                </c:pt>
                <c:pt idx="12">
                  <c:v>68.06081855763162</c:v>
                </c:pt>
                <c:pt idx="13">
                  <c:v>65.98173980294284</c:v>
                </c:pt>
                <c:pt idx="14">
                  <c:v>107</c:v>
                </c:pt>
                <c:pt idx="15">
                  <c:v>24.286596352572985</c:v>
                </c:pt>
                <c:pt idx="16">
                  <c:v>37.837614186165069</c:v>
                </c:pt>
                <c:pt idx="17">
                  <c:v>25.026427175681164</c:v>
                </c:pt>
                <c:pt idx="18">
                  <c:v>107</c:v>
                </c:pt>
                <c:pt idx="19">
                  <c:v>28.343891128581888</c:v>
                </c:pt>
                <c:pt idx="20">
                  <c:v>33.883284550066861</c:v>
                </c:pt>
                <c:pt idx="21">
                  <c:v>17.170034342946792</c:v>
                </c:pt>
                <c:pt idx="22">
                  <c:v>41.293610523572966</c:v>
                </c:pt>
                <c:pt idx="23">
                  <c:v>10.943072099114758</c:v>
                </c:pt>
                <c:pt idx="24">
                  <c:v>50.972976283546451</c:v>
                </c:pt>
                <c:pt idx="25">
                  <c:v>107</c:v>
                </c:pt>
                <c:pt idx="26">
                  <c:v>28.343891128581888</c:v>
                </c:pt>
                <c:pt idx="27">
                  <c:v>31.130807509843095</c:v>
                </c:pt>
                <c:pt idx="28">
                  <c:v>107</c:v>
                </c:pt>
                <c:pt idx="29">
                  <c:v>23.750484185598253</c:v>
                </c:pt>
                <c:pt idx="30">
                  <c:v>31.476560897365701</c:v>
                </c:pt>
                <c:pt idx="31">
                  <c:v>107</c:v>
                </c:pt>
                <c:pt idx="32">
                  <c:v>7</c:v>
                </c:pt>
                <c:pt idx="33">
                  <c:v>53.454169794741276</c:v>
                </c:pt>
                <c:pt idx="34">
                  <c:v>29.654941453335326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7-4707-AD52-AD3A2B9281E2}"/>
            </c:ext>
          </c:extLst>
        </c:ser>
        <c:ser>
          <c:idx val="3"/>
          <c:order val="3"/>
          <c:tx>
            <c:strRef>
              <c:f>Dati!$F$886</c:f>
              <c:strCache>
                <c:ptCount val="1"/>
                <c:pt idx="0">
                  <c:v>Tas ir/ šķiet sarežģīti</c:v>
                </c:pt>
              </c:strCache>
            </c:strRef>
          </c:tx>
          <c:spPr>
            <a:solidFill>
              <a:srgbClr val="FFD966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Dati!$B$887:$B$921</c:f>
              <c:strCache>
                <c:ptCount val="35"/>
                <c:pt idx="0">
                  <c:v>VISI RESPONDENTI, n=216</c:v>
                </c:pt>
                <c:pt idx="1">
                  <c:v>NOZARE</c:v>
                </c:pt>
                <c:pt idx="2">
                  <c:v>Ražošana, n=53</c:v>
                </c:pt>
                <c:pt idx="3">
                  <c:v>Tirdzniecība, n=31</c:v>
                </c:pt>
                <c:pt idx="4">
                  <c:v>Būvniecība, n=11</c:v>
                </c:pt>
                <c:pt idx="5">
                  <c:v>Pakalpojumi, n=121</c:v>
                </c:pt>
                <c:pt idx="6">
                  <c:v>DARBINIEKU SKAITS UZŅĒMUMĀ</c:v>
                </c:pt>
                <c:pt idx="7">
                  <c:v>1 - 9 darbinieki (mikrouzņēmumi), n=168</c:v>
                </c:pt>
                <c:pt idx="8">
                  <c:v>10 - 49 darbinieki (mazie uzņēmumi), n=45</c:v>
                </c:pt>
                <c:pt idx="9">
                  <c:v>50 - 249 darbinieki (vidējie uzņēmumi), n=3</c:v>
                </c:pt>
                <c:pt idx="10">
                  <c:v>KAPITĀLA IZCELSME</c:v>
                </c:pt>
                <c:pt idx="11">
                  <c:v>Vietējais kapitāls, n=204</c:v>
                </c:pt>
                <c:pt idx="12">
                  <c:v>Vietējais un ārvalstu kapitāls, n=5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n=70</c:v>
                </c:pt>
                <c:pt idx="16">
                  <c:v>Vidējs, n=44</c:v>
                </c:pt>
                <c:pt idx="17">
                  <c:v>Augsts, n=52</c:v>
                </c:pt>
                <c:pt idx="18">
                  <c:v>REĢIONS</c:v>
                </c:pt>
                <c:pt idx="19">
                  <c:v>Rīga, n=82</c:v>
                </c:pt>
                <c:pt idx="20">
                  <c:v>Pierīga, n=36</c:v>
                </c:pt>
                <c:pt idx="21">
                  <c:v>Vidzeme, n=30</c:v>
                </c:pt>
                <c:pt idx="22">
                  <c:v>Kurzeme, n=23</c:v>
                </c:pt>
                <c:pt idx="23">
                  <c:v>Zemgale, n=22</c:v>
                </c:pt>
                <c:pt idx="24">
                  <c:v>Latgale, n=23</c:v>
                </c:pt>
                <c:pt idx="25">
                  <c:v>UZŅĒMUMA ATRAŠANĀS VIETA</c:v>
                </c:pt>
                <c:pt idx="26">
                  <c:v>Rīga, n=82</c:v>
                </c:pt>
                <c:pt idx="27">
                  <c:v>Ārpus Rīgas, n=134</c:v>
                </c:pt>
                <c:pt idx="28">
                  <c:v>EKSPORTA STATUSS</c:v>
                </c:pt>
                <c:pt idx="29">
                  <c:v>Eksportē, n=46</c:v>
                </c:pt>
                <c:pt idx="30">
                  <c:v>Neeksportē, n=169</c:v>
                </c:pt>
                <c:pt idx="32">
                  <c:v>Jā, ir ieviesis jaunus digitālos risinājumus, n=13</c:v>
                </c:pt>
                <c:pt idx="33">
                  <c:v>Jā, ir palielinājis jau esošo digitālo risinājumu izmantošanu, n=24</c:v>
                </c:pt>
                <c:pt idx="34">
                  <c:v>Nē, n=168</c:v>
                </c:pt>
              </c:strCache>
            </c:strRef>
          </c:cat>
          <c:val>
            <c:numRef>
              <c:f>Dati!$F$887:$F$921</c:f>
              <c:numCache>
                <c:formatCode>0</c:formatCode>
                <c:ptCount val="35"/>
                <c:pt idx="0">
                  <c:v>9.4833127599250258</c:v>
                </c:pt>
                <c:pt idx="2">
                  <c:v>12.177028411036691</c:v>
                </c:pt>
                <c:pt idx="3">
                  <c:v>10.760674984576115</c:v>
                </c:pt>
                <c:pt idx="4">
                  <c:v>8.3978815036383665</c:v>
                </c:pt>
                <c:pt idx="5">
                  <c:v>7.8859638551610285</c:v>
                </c:pt>
                <c:pt idx="7">
                  <c:v>8.8920072440950744</c:v>
                </c:pt>
                <c:pt idx="8">
                  <c:v>20.191897904205572</c:v>
                </c:pt>
                <c:pt idx="9">
                  <c:v>27.487525863604006</c:v>
                </c:pt>
                <c:pt idx="11">
                  <c:v>8.6197613030531777</c:v>
                </c:pt>
                <c:pt idx="12">
                  <c:v>20.742132483002315</c:v>
                </c:pt>
                <c:pt idx="13">
                  <c:v>28.646722610999497</c:v>
                </c:pt>
                <c:pt idx="15">
                  <c:v>9.5034029463279968</c:v>
                </c:pt>
                <c:pt idx="16">
                  <c:v>9.0448379169971762</c:v>
                </c:pt>
                <c:pt idx="17">
                  <c:v>12.753148767430527</c:v>
                </c:pt>
                <c:pt idx="19">
                  <c:v>6.7149785061127929</c:v>
                </c:pt>
                <c:pt idx="20">
                  <c:v>8.341165237945809</c:v>
                </c:pt>
                <c:pt idx="21">
                  <c:v>10.105358753054569</c:v>
                </c:pt>
                <c:pt idx="22">
                  <c:v>16.835708281784871</c:v>
                </c:pt>
                <c:pt idx="23">
                  <c:v>0</c:v>
                </c:pt>
                <c:pt idx="24">
                  <c:v>22.405669835537672</c:v>
                </c:pt>
                <c:pt idx="26">
                  <c:v>6.7149785061127929</c:v>
                </c:pt>
                <c:pt idx="27">
                  <c:v>11.576963909365881</c:v>
                </c:pt>
                <c:pt idx="29">
                  <c:v>14.333378099617725</c:v>
                </c:pt>
                <c:pt idx="30">
                  <c:v>8.4521784786185972</c:v>
                </c:pt>
                <c:pt idx="32">
                  <c:v>3.755409180518797</c:v>
                </c:pt>
                <c:pt idx="33">
                  <c:v>18.759053009629643</c:v>
                </c:pt>
                <c:pt idx="34">
                  <c:v>9.7359622846868827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7-4707-AD52-AD3A2B9281E2}"/>
            </c:ext>
          </c:extLst>
        </c:ser>
        <c:ser>
          <c:idx val="4"/>
          <c:order val="4"/>
          <c:tx>
            <c:strRef>
              <c:f>Dati!$G$886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Dati!$B$887:$B$921</c:f>
              <c:strCache>
                <c:ptCount val="35"/>
                <c:pt idx="0">
                  <c:v>VISI RESPONDENTI, n=216</c:v>
                </c:pt>
                <c:pt idx="1">
                  <c:v>NOZARE</c:v>
                </c:pt>
                <c:pt idx="2">
                  <c:v>Ražošana, n=53</c:v>
                </c:pt>
                <c:pt idx="3">
                  <c:v>Tirdzniecība, n=31</c:v>
                </c:pt>
                <c:pt idx="4">
                  <c:v>Būvniecība, n=11</c:v>
                </c:pt>
                <c:pt idx="5">
                  <c:v>Pakalpojumi, n=121</c:v>
                </c:pt>
                <c:pt idx="6">
                  <c:v>DARBINIEKU SKAITS UZŅĒMUMĀ</c:v>
                </c:pt>
                <c:pt idx="7">
                  <c:v>1 - 9 darbinieki (mikrouzņēmumi), n=168</c:v>
                </c:pt>
                <c:pt idx="8">
                  <c:v>10 - 49 darbinieki (mazie uzņēmumi), n=45</c:v>
                </c:pt>
                <c:pt idx="9">
                  <c:v>50 - 249 darbinieki (vidējie uzņēmumi), n=3</c:v>
                </c:pt>
                <c:pt idx="10">
                  <c:v>KAPITĀLA IZCELSME</c:v>
                </c:pt>
                <c:pt idx="11">
                  <c:v>Vietējais kapitāls, n=204</c:v>
                </c:pt>
                <c:pt idx="12">
                  <c:v>Vietējais un ārvalstu kapitāls, n=5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n=70</c:v>
                </c:pt>
                <c:pt idx="16">
                  <c:v>Vidējs, n=44</c:v>
                </c:pt>
                <c:pt idx="17">
                  <c:v>Augsts, n=52</c:v>
                </c:pt>
                <c:pt idx="18">
                  <c:v>REĢIONS</c:v>
                </c:pt>
                <c:pt idx="19">
                  <c:v>Rīga, n=82</c:v>
                </c:pt>
                <c:pt idx="20">
                  <c:v>Pierīga, n=36</c:v>
                </c:pt>
                <c:pt idx="21">
                  <c:v>Vidzeme, n=30</c:v>
                </c:pt>
                <c:pt idx="22">
                  <c:v>Kurzeme, n=23</c:v>
                </c:pt>
                <c:pt idx="23">
                  <c:v>Zemgale, n=22</c:v>
                </c:pt>
                <c:pt idx="24">
                  <c:v>Latgale, n=23</c:v>
                </c:pt>
                <c:pt idx="25">
                  <c:v>UZŅĒMUMA ATRAŠANĀS VIETA</c:v>
                </c:pt>
                <c:pt idx="26">
                  <c:v>Rīga, n=82</c:v>
                </c:pt>
                <c:pt idx="27">
                  <c:v>Ārpus Rīgas, n=134</c:v>
                </c:pt>
                <c:pt idx="28">
                  <c:v>EKSPORTA STATUSS</c:v>
                </c:pt>
                <c:pt idx="29">
                  <c:v>Eksportē, n=46</c:v>
                </c:pt>
                <c:pt idx="30">
                  <c:v>Neeksportē, n=169</c:v>
                </c:pt>
                <c:pt idx="32">
                  <c:v>Jā, ir ieviesis jaunus digitālos risinājumus, n=13</c:v>
                </c:pt>
                <c:pt idx="33">
                  <c:v>Jā, ir palielinājis jau esošo digitālo risinājumu izmantošanu, n=24</c:v>
                </c:pt>
                <c:pt idx="34">
                  <c:v>Nē, n=168</c:v>
                </c:pt>
              </c:strCache>
            </c:strRef>
          </c:cat>
          <c:val>
            <c:numRef>
              <c:f>Dati!$G$887:$G$921</c:f>
              <c:numCache>
                <c:formatCode>0</c:formatCode>
                <c:ptCount val="35"/>
                <c:pt idx="0">
                  <c:v>26.163409851074469</c:v>
                </c:pt>
                <c:pt idx="1">
                  <c:v>35.646722610999497</c:v>
                </c:pt>
                <c:pt idx="2">
                  <c:v>23.469694199962806</c:v>
                </c:pt>
                <c:pt idx="3">
                  <c:v>24.886047626423384</c:v>
                </c:pt>
                <c:pt idx="4">
                  <c:v>27.24884110736113</c:v>
                </c:pt>
                <c:pt idx="5">
                  <c:v>27.760758755838467</c:v>
                </c:pt>
                <c:pt idx="6">
                  <c:v>35.646722610999497</c:v>
                </c:pt>
                <c:pt idx="7">
                  <c:v>26.754715366904421</c:v>
                </c:pt>
                <c:pt idx="8">
                  <c:v>15.454824706793925</c:v>
                </c:pt>
                <c:pt idx="9">
                  <c:v>8.1591967473954909</c:v>
                </c:pt>
                <c:pt idx="10">
                  <c:v>35.646722610999497</c:v>
                </c:pt>
                <c:pt idx="11">
                  <c:v>27.026961307946319</c:v>
                </c:pt>
                <c:pt idx="12">
                  <c:v>14.904590127997182</c:v>
                </c:pt>
                <c:pt idx="13">
                  <c:v>7</c:v>
                </c:pt>
                <c:pt idx="14">
                  <c:v>35.646722610999497</c:v>
                </c:pt>
                <c:pt idx="15">
                  <c:v>26.143319664671502</c:v>
                </c:pt>
                <c:pt idx="16">
                  <c:v>26.601884694002322</c:v>
                </c:pt>
                <c:pt idx="17">
                  <c:v>22.893573843568969</c:v>
                </c:pt>
                <c:pt idx="18">
                  <c:v>35.646722610999497</c:v>
                </c:pt>
                <c:pt idx="19">
                  <c:v>28.931744104886704</c:v>
                </c:pt>
                <c:pt idx="20">
                  <c:v>27.305557373053688</c:v>
                </c:pt>
                <c:pt idx="21">
                  <c:v>25.54136385794493</c:v>
                </c:pt>
                <c:pt idx="22">
                  <c:v>18.811014329214625</c:v>
                </c:pt>
                <c:pt idx="23">
                  <c:v>35.646722610999497</c:v>
                </c:pt>
                <c:pt idx="24">
                  <c:v>13.241052775461824</c:v>
                </c:pt>
                <c:pt idx="25">
                  <c:v>35.646722610999497</c:v>
                </c:pt>
                <c:pt idx="26">
                  <c:v>28.931744104886704</c:v>
                </c:pt>
                <c:pt idx="27">
                  <c:v>24.069758701633617</c:v>
                </c:pt>
                <c:pt idx="28">
                  <c:v>35.646722610999497</c:v>
                </c:pt>
                <c:pt idx="29">
                  <c:v>21.313344511381771</c:v>
                </c:pt>
                <c:pt idx="30">
                  <c:v>27.194544132380898</c:v>
                </c:pt>
                <c:pt idx="31">
                  <c:v>35.646722610999497</c:v>
                </c:pt>
                <c:pt idx="32">
                  <c:v>31.8913134304807</c:v>
                </c:pt>
                <c:pt idx="33">
                  <c:v>16.887669601369854</c:v>
                </c:pt>
                <c:pt idx="34">
                  <c:v>25.910760326312612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7-4707-AD52-AD3A2B9281E2}"/>
            </c:ext>
          </c:extLst>
        </c:ser>
        <c:ser>
          <c:idx val="5"/>
          <c:order val="5"/>
          <c:tx>
            <c:strRef>
              <c:f>Dati!$H$886</c:f>
              <c:strCache>
                <c:ptCount val="1"/>
                <c:pt idx="0">
                  <c:v>Citi iemesli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4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5D7-4707-AD52-AD3A2B9281E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Dati!$B$887:$B$921</c:f>
              <c:strCache>
                <c:ptCount val="35"/>
                <c:pt idx="0">
                  <c:v>VISI RESPONDENTI, n=216</c:v>
                </c:pt>
                <c:pt idx="1">
                  <c:v>NOZARE</c:v>
                </c:pt>
                <c:pt idx="2">
                  <c:v>Ražošana, n=53</c:v>
                </c:pt>
                <c:pt idx="3">
                  <c:v>Tirdzniecība, n=31</c:v>
                </c:pt>
                <c:pt idx="4">
                  <c:v>Būvniecība, n=11</c:v>
                </c:pt>
                <c:pt idx="5">
                  <c:v>Pakalpojumi, n=121</c:v>
                </c:pt>
                <c:pt idx="6">
                  <c:v>DARBINIEKU SKAITS UZŅĒMUMĀ</c:v>
                </c:pt>
                <c:pt idx="7">
                  <c:v>1 - 9 darbinieki (mikrouzņēmumi), n=168</c:v>
                </c:pt>
                <c:pt idx="8">
                  <c:v>10 - 49 darbinieki (mazie uzņēmumi), n=45</c:v>
                </c:pt>
                <c:pt idx="9">
                  <c:v>50 - 249 darbinieki (vidējie uzņēmumi), n=3</c:v>
                </c:pt>
                <c:pt idx="10">
                  <c:v>KAPITĀLA IZCELSME</c:v>
                </c:pt>
                <c:pt idx="11">
                  <c:v>Vietējais kapitāls, n=204</c:v>
                </c:pt>
                <c:pt idx="12">
                  <c:v>Vietējais un ārvalstu kapitāls, n=5</c:v>
                </c:pt>
                <c:pt idx="13">
                  <c:v>Ārvalstu kapitāls, n=7</c:v>
                </c:pt>
                <c:pt idx="14">
                  <c:v>UZŅĒMUMA APGROZĪJUMS</c:v>
                </c:pt>
                <c:pt idx="15">
                  <c:v>Zems, n=70</c:v>
                </c:pt>
                <c:pt idx="16">
                  <c:v>Vidējs, n=44</c:v>
                </c:pt>
                <c:pt idx="17">
                  <c:v>Augsts, n=52</c:v>
                </c:pt>
                <c:pt idx="18">
                  <c:v>REĢIONS</c:v>
                </c:pt>
                <c:pt idx="19">
                  <c:v>Rīga, n=82</c:v>
                </c:pt>
                <c:pt idx="20">
                  <c:v>Pierīga, n=36</c:v>
                </c:pt>
                <c:pt idx="21">
                  <c:v>Vidzeme, n=30</c:v>
                </c:pt>
                <c:pt idx="22">
                  <c:v>Kurzeme, n=23</c:v>
                </c:pt>
                <c:pt idx="23">
                  <c:v>Zemgale, n=22</c:v>
                </c:pt>
                <c:pt idx="24">
                  <c:v>Latgale, n=23</c:v>
                </c:pt>
                <c:pt idx="25">
                  <c:v>UZŅĒMUMA ATRAŠANĀS VIETA</c:v>
                </c:pt>
                <c:pt idx="26">
                  <c:v>Rīga, n=82</c:v>
                </c:pt>
                <c:pt idx="27">
                  <c:v>Ārpus Rīgas, n=134</c:v>
                </c:pt>
                <c:pt idx="28">
                  <c:v>EKSPORTA STATUSS</c:v>
                </c:pt>
                <c:pt idx="29">
                  <c:v>Eksportē, n=46</c:v>
                </c:pt>
                <c:pt idx="30">
                  <c:v>Neeksportē, n=169</c:v>
                </c:pt>
                <c:pt idx="32">
                  <c:v>Jā, ir ieviesis jaunus digitālos risinājumus, n=13</c:v>
                </c:pt>
                <c:pt idx="33">
                  <c:v>Jā, ir palielinājis jau esošo digitālo risinājumu izmantošanu, n=24</c:v>
                </c:pt>
                <c:pt idx="34">
                  <c:v>Nē, n=168</c:v>
                </c:pt>
              </c:strCache>
            </c:strRef>
          </c:cat>
          <c:val>
            <c:numRef>
              <c:f>Dati!$H$887:$H$921</c:f>
              <c:numCache>
                <c:formatCode>0</c:formatCode>
                <c:ptCount val="35"/>
                <c:pt idx="0">
                  <c:v>12.870634915402345</c:v>
                </c:pt>
                <c:pt idx="2">
                  <c:v>13.899555654554952</c:v>
                </c:pt>
                <c:pt idx="3">
                  <c:v>11.119964600259429</c:v>
                </c:pt>
                <c:pt idx="4">
                  <c:v>22.15372778018564</c:v>
                </c:pt>
                <c:pt idx="5">
                  <c:v>11.855389974205423</c:v>
                </c:pt>
                <c:pt idx="7">
                  <c:v>12.702050741858775</c:v>
                </c:pt>
                <c:pt idx="8">
                  <c:v>15.687126976193436</c:v>
                </c:pt>
                <c:pt idx="9">
                  <c:v>27.487525863604006</c:v>
                </c:pt>
                <c:pt idx="11">
                  <c:v>11.613133602701955</c:v>
                </c:pt>
                <c:pt idx="12">
                  <c:v>40.318686074629326</c:v>
                </c:pt>
                <c:pt idx="13">
                  <c:v>30.335017191943336</c:v>
                </c:pt>
                <c:pt idx="15">
                  <c:v>14.029994948894227</c:v>
                </c:pt>
                <c:pt idx="16">
                  <c:v>12.922207459143218</c:v>
                </c:pt>
                <c:pt idx="17">
                  <c:v>8.7191662657979663</c:v>
                </c:pt>
                <c:pt idx="19">
                  <c:v>13.127624632076266</c:v>
                </c:pt>
                <c:pt idx="20">
                  <c:v>14.646973173918433</c:v>
                </c:pt>
                <c:pt idx="21">
                  <c:v>8.5044696088791998</c:v>
                </c:pt>
                <c:pt idx="22">
                  <c:v>17.457902241788116</c:v>
                </c:pt>
                <c:pt idx="23">
                  <c:v>3.9430720991147674</c:v>
                </c:pt>
                <c:pt idx="24">
                  <c:v>17.703752060793086</c:v>
                </c:pt>
                <c:pt idx="26">
                  <c:v>13.127624632076266</c:v>
                </c:pt>
                <c:pt idx="27">
                  <c:v>12.676277310294568</c:v>
                </c:pt>
                <c:pt idx="29">
                  <c:v>4.9932840999820698</c:v>
                </c:pt>
                <c:pt idx="30">
                  <c:v>14.732639204334882</c:v>
                </c:pt>
                <c:pt idx="32">
                  <c:v>3.755409180518797</c:v>
                </c:pt>
                <c:pt idx="33">
                  <c:v>23.961532930151193</c:v>
                </c:pt>
                <c:pt idx="34">
                  <c:v>12.767614041968711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D7-4707-AD52-AD3A2B9281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22668448"/>
        <c:axId val="161052064"/>
      </c:barChart>
      <c:catAx>
        <c:axId val="122668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610520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1052064"/>
        <c:scaling>
          <c:orientation val="minMax"/>
          <c:max val="19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12266844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492742384474666"/>
          <c:y val="0.13902210478964508"/>
          <c:w val="0.38624115167422257"/>
          <c:h val="0.7257487696729042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008A3E"/>
              </a:solidFill>
            </c:spPr>
            <c:extLst>
              <c:ext xmlns:c16="http://schemas.microsoft.com/office/drawing/2014/chart" uri="{C3380CC4-5D6E-409C-BE32-E72D297353CC}">
                <c16:uniqueId val="{00000001-8F73-47E6-AA3D-546C1BEB47B9}"/>
              </c:ext>
            </c:extLst>
          </c:dPt>
          <c:dPt>
            <c:idx val="1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3-8F73-47E6-AA3D-546C1BEB47B9}"/>
              </c:ext>
            </c:extLst>
          </c:dPt>
          <c:dPt>
            <c:idx val="2"/>
            <c:bubble3D val="0"/>
            <c:spPr>
              <a:solidFill>
                <a:srgbClr val="004B96"/>
              </a:solidFill>
            </c:spPr>
            <c:extLst>
              <c:ext xmlns:c16="http://schemas.microsoft.com/office/drawing/2014/chart" uri="{C3380CC4-5D6E-409C-BE32-E72D297353CC}">
                <c16:uniqueId val="{00000005-8F73-47E6-AA3D-546C1BEB47B9}"/>
              </c:ext>
            </c:extLst>
          </c:dPt>
          <c:dPt>
            <c:idx val="3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7-8F73-47E6-AA3D-546C1BEB47B9}"/>
              </c:ext>
            </c:extLst>
          </c:dPt>
          <c:dPt>
            <c:idx val="4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9-8F73-47E6-AA3D-546C1BEB47B9}"/>
              </c:ext>
            </c:extLst>
          </c:dPt>
          <c:dLbls>
            <c:dLbl>
              <c:idx val="0"/>
              <c:layout>
                <c:manualLayout>
                  <c:x val="9.726035686461295E-3"/>
                  <c:y val="1.120492801047950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73-47E6-AA3D-546C1BEB47B9}"/>
                </c:ext>
              </c:extLst>
            </c:dLbl>
            <c:dLbl>
              <c:idx val="1"/>
              <c:layout>
                <c:manualLayout>
                  <c:x val="-9.6061479346782816E-3"/>
                  <c:y val="3.2502541814595394E-2"/>
                </c:manualLayout>
              </c:layout>
              <c:spPr>
                <a:noFill/>
                <a:ln w="635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32302663430629985"/>
                      <c:h val="0.362709417676827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73-47E6-AA3D-546C1BEB47B9}"/>
                </c:ext>
              </c:extLst>
            </c:dLbl>
            <c:dLbl>
              <c:idx val="3"/>
              <c:layout>
                <c:manualLayout>
                  <c:x val="-2.4015369836695487E-3"/>
                  <c:y val="1.20902791616898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73-47E6-AA3D-546C1BEB47B9}"/>
                </c:ext>
              </c:extLst>
            </c:dLbl>
            <c:spPr>
              <a:noFill/>
              <a:ln w="6350"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Dati!$B$927:$B$930</c:f>
              <c:strCache>
                <c:ptCount val="4"/>
                <c:pt idx="0">
                  <c:v>Jā, ir ieviesis jaunus digitālos risinājumus</c:v>
                </c:pt>
                <c:pt idx="1">
                  <c:v>Jā, ir palielinājis jau esošo digitālo risinājumu izmantošanu</c:v>
                </c:pt>
                <c:pt idx="2">
                  <c:v>Nē</c:v>
                </c:pt>
                <c:pt idx="3">
                  <c:v>Grūti pateikt</c:v>
                </c:pt>
              </c:strCache>
            </c:strRef>
          </c:cat>
          <c:val>
            <c:numRef>
              <c:f>Dati!$C$927:$C$930</c:f>
              <c:numCache>
                <c:formatCode>0</c:formatCode>
                <c:ptCount val="4"/>
                <c:pt idx="0">
                  <c:v>9.2903132869906848</c:v>
                </c:pt>
                <c:pt idx="1">
                  <c:v>19.916982864844993</c:v>
                </c:pt>
                <c:pt idx="2">
                  <c:v>66.715292448702456</c:v>
                </c:pt>
                <c:pt idx="3">
                  <c:v>4.077411399461579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73-47E6-AA3D-546C1BEB4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792036844451046"/>
          <c:y val="0.10404202408361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Dati!$C$24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Dati!$B$25:$B$59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Dati!$C$25:$C$59</c:f>
              <c:numCache>
                <c:formatCode>0</c:formatCode>
                <c:ptCount val="35"/>
                <c:pt idx="0">
                  <c:v>14.137439207975021</c:v>
                </c:pt>
                <c:pt idx="1">
                  <c:v>15.087009801460937</c:v>
                </c:pt>
                <c:pt idx="2">
                  <c:v>15.087009801460937</c:v>
                </c:pt>
                <c:pt idx="3">
                  <c:v>13.174987807227701</c:v>
                </c:pt>
                <c:pt idx="4">
                  <c:v>15.087009801460937</c:v>
                </c:pt>
                <c:pt idx="5">
                  <c:v>14.159387517407293</c:v>
                </c:pt>
                <c:pt idx="6">
                  <c:v>15.087009801460937</c:v>
                </c:pt>
                <c:pt idx="7">
                  <c:v>14.084783157124779</c:v>
                </c:pt>
                <c:pt idx="8">
                  <c:v>14.489285804014983</c:v>
                </c:pt>
                <c:pt idx="9">
                  <c:v>15.087009801460937</c:v>
                </c:pt>
                <c:pt idx="10">
                  <c:v>15.087009801460937</c:v>
                </c:pt>
                <c:pt idx="11">
                  <c:v>14.066051088295774</c:v>
                </c:pt>
                <c:pt idx="12">
                  <c:v>15.087009801460937</c:v>
                </c:pt>
                <c:pt idx="13">
                  <c:v>15.087009801460937</c:v>
                </c:pt>
                <c:pt idx="14">
                  <c:v>15.087009801460937</c:v>
                </c:pt>
                <c:pt idx="15">
                  <c:v>14.053465146559773</c:v>
                </c:pt>
                <c:pt idx="16">
                  <c:v>14.884048914125181</c:v>
                </c:pt>
                <c:pt idx="17">
                  <c:v>15.087009801460937</c:v>
                </c:pt>
                <c:pt idx="18">
                  <c:v>15.087009801460937</c:v>
                </c:pt>
                <c:pt idx="19">
                  <c:v>14.670052349987166</c:v>
                </c:pt>
                <c:pt idx="20">
                  <c:v>15.087009801460937</c:v>
                </c:pt>
                <c:pt idx="21">
                  <c:v>15.087009801460937</c:v>
                </c:pt>
                <c:pt idx="22">
                  <c:v>14.484092214589175</c:v>
                </c:pt>
                <c:pt idx="23">
                  <c:v>7</c:v>
                </c:pt>
                <c:pt idx="24">
                  <c:v>13.286629970778085</c:v>
                </c:pt>
                <c:pt idx="25">
                  <c:v>15.087009801460937</c:v>
                </c:pt>
                <c:pt idx="26">
                  <c:v>14.670052349987166</c:v>
                </c:pt>
                <c:pt idx="27">
                  <c:v>13.525537083749672</c:v>
                </c:pt>
                <c:pt idx="28">
                  <c:v>15.087009801460937</c:v>
                </c:pt>
                <c:pt idx="29">
                  <c:v>15.087009801460937</c:v>
                </c:pt>
                <c:pt idx="30">
                  <c:v>13.82561094245019</c:v>
                </c:pt>
                <c:pt idx="31">
                  <c:v>15.087009801460937</c:v>
                </c:pt>
                <c:pt idx="32">
                  <c:v>15.087009801460937</c:v>
                </c:pt>
                <c:pt idx="33">
                  <c:v>15.087009801460937</c:v>
                </c:pt>
                <c:pt idx="34">
                  <c:v>13.663692060305802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E-406B-AF74-F28211236BAD}"/>
            </c:ext>
          </c:extLst>
        </c:ser>
        <c:ser>
          <c:idx val="1"/>
          <c:order val="1"/>
          <c:tx>
            <c:strRef>
              <c:f>Dati!$D$24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0-445D-B50F-20F9054A6C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Dati!$B$25:$B$59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Dati!$D$25:$D$59</c:f>
              <c:numCache>
                <c:formatCode>0</c:formatCode>
                <c:ptCount val="35"/>
                <c:pt idx="0">
                  <c:v>0.94957059348591621</c:v>
                </c:pt>
                <c:pt idx="2">
                  <c:v>0</c:v>
                </c:pt>
                <c:pt idx="3">
                  <c:v>1.9120219942332359</c:v>
                </c:pt>
                <c:pt idx="4">
                  <c:v>0</c:v>
                </c:pt>
                <c:pt idx="5">
                  <c:v>0.92762228405364522</c:v>
                </c:pt>
                <c:pt idx="7">
                  <c:v>1.0022266443361583</c:v>
                </c:pt>
                <c:pt idx="8">
                  <c:v>0.59772399744595361</c:v>
                </c:pt>
                <c:pt idx="9">
                  <c:v>0</c:v>
                </c:pt>
                <c:pt idx="11">
                  <c:v>1.0209587131651627</c:v>
                </c:pt>
                <c:pt idx="12">
                  <c:v>0</c:v>
                </c:pt>
                <c:pt idx="13">
                  <c:v>0</c:v>
                </c:pt>
                <c:pt idx="15">
                  <c:v>1.0335446549011633</c:v>
                </c:pt>
                <c:pt idx="16" formatCode="0.0">
                  <c:v>0.20296088733575707</c:v>
                </c:pt>
                <c:pt idx="17">
                  <c:v>0</c:v>
                </c:pt>
                <c:pt idx="19" formatCode="0.0">
                  <c:v>0.4169574514737715</c:v>
                </c:pt>
                <c:pt idx="20">
                  <c:v>0</c:v>
                </c:pt>
                <c:pt idx="21">
                  <c:v>0</c:v>
                </c:pt>
                <c:pt idx="22">
                  <c:v>0.60291758687176167</c:v>
                </c:pt>
                <c:pt idx="23">
                  <c:v>8.0870098014609368</c:v>
                </c:pt>
                <c:pt idx="24">
                  <c:v>1.8003798306828518</c:v>
                </c:pt>
                <c:pt idx="26" formatCode="0.0">
                  <c:v>0.4169574514737715</c:v>
                </c:pt>
                <c:pt idx="27">
                  <c:v>1.5614727177112646</c:v>
                </c:pt>
                <c:pt idx="29">
                  <c:v>0</c:v>
                </c:pt>
                <c:pt idx="30">
                  <c:v>1.2613988590107459</c:v>
                </c:pt>
                <c:pt idx="32">
                  <c:v>0</c:v>
                </c:pt>
                <c:pt idx="33">
                  <c:v>0</c:v>
                </c:pt>
                <c:pt idx="34">
                  <c:v>1.4233177411551345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E-406B-AF74-F28211236BAD}"/>
            </c:ext>
          </c:extLst>
        </c:ser>
        <c:ser>
          <c:idx val="2"/>
          <c:order val="2"/>
          <c:tx>
            <c:strRef>
              <c:f>Dati!$E$24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4E-406B-AF74-F28211236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Dati!$B$25:$B$59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Dati!$E$25:$E$59</c:f>
              <c:numCache>
                <c:formatCode>0</c:formatCode>
                <c:ptCount val="35"/>
                <c:pt idx="0">
                  <c:v>99.021711505847904</c:v>
                </c:pt>
                <c:pt idx="2">
                  <c:v>99.792673982799187</c:v>
                </c:pt>
                <c:pt idx="3">
                  <c:v>98.087978005766757</c:v>
                </c:pt>
                <c:pt idx="4">
                  <c:v>100</c:v>
                </c:pt>
                <c:pt idx="5">
                  <c:v>99.072377715946359</c:v>
                </c:pt>
                <c:pt idx="7">
                  <c:v>98.997773355663824</c:v>
                </c:pt>
                <c:pt idx="8">
                  <c:v>99.084390923490034</c:v>
                </c:pt>
                <c:pt idx="9">
                  <c:v>100</c:v>
                </c:pt>
                <c:pt idx="11">
                  <c:v>98.948164392468001</c:v>
                </c:pt>
                <c:pt idx="12">
                  <c:v>100</c:v>
                </c:pt>
                <c:pt idx="13">
                  <c:v>100</c:v>
                </c:pt>
                <c:pt idx="15">
                  <c:v>98.966455345098836</c:v>
                </c:pt>
                <c:pt idx="16">
                  <c:v>99.797039112664237</c:v>
                </c:pt>
                <c:pt idx="17">
                  <c:v>99.890123223739153</c:v>
                </c:pt>
                <c:pt idx="19">
                  <c:v>99.583042548526223</c:v>
                </c:pt>
                <c:pt idx="20">
                  <c:v>100</c:v>
                </c:pt>
                <c:pt idx="21">
                  <c:v>100</c:v>
                </c:pt>
                <c:pt idx="22">
                  <c:v>99.397082413128217</c:v>
                </c:pt>
                <c:pt idx="23">
                  <c:v>91.912990198539077</c:v>
                </c:pt>
                <c:pt idx="24">
                  <c:v>97.81970880134304</c:v>
                </c:pt>
                <c:pt idx="26">
                  <c:v>99.583042548526223</c:v>
                </c:pt>
                <c:pt idx="27">
                  <c:v>98.376816308348907</c:v>
                </c:pt>
                <c:pt idx="29">
                  <c:v>100</c:v>
                </c:pt>
                <c:pt idx="30">
                  <c:v>98.700452605870325</c:v>
                </c:pt>
                <c:pt idx="32">
                  <c:v>100</c:v>
                </c:pt>
                <c:pt idx="33">
                  <c:v>100</c:v>
                </c:pt>
                <c:pt idx="34">
                  <c:v>98.576682258844855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4E-406B-AF74-F28211236BAD}"/>
            </c:ext>
          </c:extLst>
        </c:ser>
        <c:ser>
          <c:idx val="3"/>
          <c:order val="3"/>
          <c:tx>
            <c:strRef>
              <c:f>Dati!$F$24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Dati!$B$25:$B$59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Dati!$F$25:$F$59</c:f>
              <c:numCache>
                <c:formatCode>0</c:formatCode>
                <c:ptCount val="35"/>
                <c:pt idx="0">
                  <c:v>7.9782884941520962</c:v>
                </c:pt>
                <c:pt idx="1">
                  <c:v>107</c:v>
                </c:pt>
                <c:pt idx="2">
                  <c:v>7.2073260172008133</c:v>
                </c:pt>
                <c:pt idx="3">
                  <c:v>8.9120219942332426</c:v>
                </c:pt>
                <c:pt idx="4">
                  <c:v>7</c:v>
                </c:pt>
                <c:pt idx="5">
                  <c:v>7.9276222840536406</c:v>
                </c:pt>
                <c:pt idx="6">
                  <c:v>107</c:v>
                </c:pt>
                <c:pt idx="7">
                  <c:v>8.0022266443361758</c:v>
                </c:pt>
                <c:pt idx="8">
                  <c:v>7.9156090765099663</c:v>
                </c:pt>
                <c:pt idx="9">
                  <c:v>7</c:v>
                </c:pt>
                <c:pt idx="10">
                  <c:v>107</c:v>
                </c:pt>
                <c:pt idx="11">
                  <c:v>8.0518356075319986</c:v>
                </c:pt>
                <c:pt idx="12">
                  <c:v>7</c:v>
                </c:pt>
                <c:pt idx="13">
                  <c:v>7</c:v>
                </c:pt>
                <c:pt idx="14">
                  <c:v>107</c:v>
                </c:pt>
                <c:pt idx="15">
                  <c:v>8.0335446549011635</c:v>
                </c:pt>
                <c:pt idx="16">
                  <c:v>7.2029608873357631</c:v>
                </c:pt>
                <c:pt idx="17">
                  <c:v>7.1098767762608475</c:v>
                </c:pt>
                <c:pt idx="18">
                  <c:v>107</c:v>
                </c:pt>
                <c:pt idx="19">
                  <c:v>7.4169574514737775</c:v>
                </c:pt>
                <c:pt idx="20">
                  <c:v>7</c:v>
                </c:pt>
                <c:pt idx="21">
                  <c:v>7</c:v>
                </c:pt>
                <c:pt idx="22">
                  <c:v>7.6029175868717829</c:v>
                </c:pt>
                <c:pt idx="23">
                  <c:v>15.087009801460923</c:v>
                </c:pt>
                <c:pt idx="24">
                  <c:v>9.1802911986569598</c:v>
                </c:pt>
                <c:pt idx="25">
                  <c:v>107</c:v>
                </c:pt>
                <c:pt idx="26">
                  <c:v>7.4169574514737775</c:v>
                </c:pt>
                <c:pt idx="27">
                  <c:v>8.6231836916510929</c:v>
                </c:pt>
                <c:pt idx="28">
                  <c:v>107</c:v>
                </c:pt>
                <c:pt idx="29">
                  <c:v>7</c:v>
                </c:pt>
                <c:pt idx="30">
                  <c:v>8.2995473941296751</c:v>
                </c:pt>
                <c:pt idx="31">
                  <c:v>107</c:v>
                </c:pt>
                <c:pt idx="32">
                  <c:v>7</c:v>
                </c:pt>
                <c:pt idx="33">
                  <c:v>7</c:v>
                </c:pt>
                <c:pt idx="34">
                  <c:v>8.4233177411551452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4E-406B-AF74-F28211236BAD}"/>
            </c:ext>
          </c:extLst>
        </c:ser>
        <c:ser>
          <c:idx val="4"/>
          <c:order val="4"/>
          <c:tx>
            <c:strRef>
              <c:f>Dati!$G$24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Dati!$B$25:$B$59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Dati!$G$25:$G$59</c:f>
              <c:numCache>
                <c:formatCode>0.0</c:formatCode>
                <c:ptCount val="35"/>
                <c:pt idx="0" formatCode="0.00">
                  <c:v>2.8717900666162581E-2</c:v>
                </c:pt>
                <c:pt idx="2">
                  <c:v>0.20732601720081273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7" formatCode="0">
                  <c:v>0</c:v>
                </c:pt>
                <c:pt idx="8">
                  <c:v>0.31788507906401259</c:v>
                </c:pt>
                <c:pt idx="9" formatCode="0">
                  <c:v>0</c:v>
                </c:pt>
                <c:pt idx="11" formatCode="0.00">
                  <c:v>3.0876894366848543E-2</c:v>
                </c:pt>
                <c:pt idx="12" formatCode="0">
                  <c:v>0</c:v>
                </c:pt>
                <c:pt idx="13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>
                  <c:v>0.10987677626082765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>
                  <c:v>0.37991136797411212</c:v>
                </c:pt>
                <c:pt idx="26" formatCode="0">
                  <c:v>0</c:v>
                </c:pt>
                <c:pt idx="27">
                  <c:v>6.1710973939815755E-2</c:v>
                </c:pt>
                <c:pt idx="29" formatCode="0">
                  <c:v>0</c:v>
                </c:pt>
                <c:pt idx="30" formatCode="0.00">
                  <c:v>3.8148535118909713E-2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4E-406B-AF74-F28211236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15.1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4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8166965954"/>
          <c:y val="0.10098168976269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9.784583350801436E-2"/>
          <c:w val="0.83662114314618108"/>
          <c:h val="0.889414678796517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Dati!$C$933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Dati!$B$934:$B$964</c:f>
              <c:strCache>
                <c:ptCount val="31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</c:strCache>
            </c:strRef>
          </c:cat>
          <c:val>
            <c:numRef>
              <c:f>Dati!$C$934:$C$964</c:f>
              <c:numCache>
                <c:formatCode>0</c:formatCode>
                <c:ptCount val="31"/>
                <c:pt idx="0">
                  <c:v>19.993152781109814</c:v>
                </c:pt>
                <c:pt idx="1">
                  <c:v>86.70844522981227</c:v>
                </c:pt>
                <c:pt idx="2">
                  <c:v>11.418203428012347</c:v>
                </c:pt>
                <c:pt idx="3">
                  <c:v>20.729599243557956</c:v>
                </c:pt>
                <c:pt idx="4">
                  <c:v>23.480624892076833</c:v>
                </c:pt>
                <c:pt idx="5">
                  <c:v>21.302113347751245</c:v>
                </c:pt>
                <c:pt idx="6">
                  <c:v>86.70844522981227</c:v>
                </c:pt>
                <c:pt idx="7">
                  <c:v>17.94012065087685</c:v>
                </c:pt>
                <c:pt idx="8">
                  <c:v>35.951361312917228</c:v>
                </c:pt>
                <c:pt idx="9">
                  <c:v>44.43014443086642</c:v>
                </c:pt>
                <c:pt idx="10">
                  <c:v>86.70844522981227</c:v>
                </c:pt>
                <c:pt idx="11">
                  <c:v>20.641746474466515</c:v>
                </c:pt>
                <c:pt idx="12">
                  <c:v>7</c:v>
                </c:pt>
                <c:pt idx="13">
                  <c:v>15.616736202661301</c:v>
                </c:pt>
                <c:pt idx="14">
                  <c:v>86.70844522981227</c:v>
                </c:pt>
                <c:pt idx="15">
                  <c:v>16.06038569791717</c:v>
                </c:pt>
                <c:pt idx="16">
                  <c:v>23.907490773395587</c:v>
                </c:pt>
                <c:pt idx="17">
                  <c:v>27.093014980712674</c:v>
                </c:pt>
                <c:pt idx="18">
                  <c:v>86.70844522981227</c:v>
                </c:pt>
                <c:pt idx="19">
                  <c:v>24.353388498250595</c:v>
                </c:pt>
                <c:pt idx="20">
                  <c:v>22.87337378449029</c:v>
                </c:pt>
                <c:pt idx="21">
                  <c:v>11.649112521126412</c:v>
                </c:pt>
                <c:pt idx="22">
                  <c:v>7.7975399003353942</c:v>
                </c:pt>
                <c:pt idx="23">
                  <c:v>10.947506668469046</c:v>
                </c:pt>
                <c:pt idx="24">
                  <c:v>16.470909533725447</c:v>
                </c:pt>
                <c:pt idx="25">
                  <c:v>86.70844522981227</c:v>
                </c:pt>
                <c:pt idx="26">
                  <c:v>24.353388498250595</c:v>
                </c:pt>
                <c:pt idx="27">
                  <c:v>14.983818074567722</c:v>
                </c:pt>
                <c:pt idx="28">
                  <c:v>86.70844522981227</c:v>
                </c:pt>
                <c:pt idx="29">
                  <c:v>35.332523011831071</c:v>
                </c:pt>
                <c:pt idx="30">
                  <c:v>14.962433335752763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B-491B-ADAA-6994030F4FA0}"/>
            </c:ext>
          </c:extLst>
        </c:ser>
        <c:ser>
          <c:idx val="1"/>
          <c:order val="1"/>
          <c:tx>
            <c:strRef>
              <c:f>Dati!$D$933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Dati!$B$934:$B$964</c:f>
              <c:strCache>
                <c:ptCount val="31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</c:strCache>
            </c:strRef>
          </c:cat>
          <c:val>
            <c:numRef>
              <c:f>Dati!$D$934:$D$964</c:f>
              <c:numCache>
                <c:formatCode>0</c:formatCode>
                <c:ptCount val="31"/>
                <c:pt idx="0">
                  <c:v>66.715292448702456</c:v>
                </c:pt>
                <c:pt idx="2">
                  <c:v>75.290241801799922</c:v>
                </c:pt>
                <c:pt idx="3">
                  <c:v>65.978845986254314</c:v>
                </c:pt>
                <c:pt idx="4">
                  <c:v>63.227820337735437</c:v>
                </c:pt>
                <c:pt idx="5">
                  <c:v>65.406331882061025</c:v>
                </c:pt>
                <c:pt idx="7">
                  <c:v>68.76832457893542</c:v>
                </c:pt>
                <c:pt idx="8">
                  <c:v>50.757083916895041</c:v>
                </c:pt>
                <c:pt idx="9">
                  <c:v>42.27830079894585</c:v>
                </c:pt>
                <c:pt idx="11">
                  <c:v>66.066698755345755</c:v>
                </c:pt>
                <c:pt idx="12">
                  <c:v>79.70844522981227</c:v>
                </c:pt>
                <c:pt idx="13">
                  <c:v>71.091709027150969</c:v>
                </c:pt>
                <c:pt idx="15">
                  <c:v>70.6480595318951</c:v>
                </c:pt>
                <c:pt idx="16">
                  <c:v>62.800954456416683</c:v>
                </c:pt>
                <c:pt idx="17">
                  <c:v>59.615430249099596</c:v>
                </c:pt>
                <c:pt idx="19">
                  <c:v>62.355056731561675</c:v>
                </c:pt>
                <c:pt idx="20">
                  <c:v>63.835071445321979</c:v>
                </c:pt>
                <c:pt idx="21">
                  <c:v>75.059332708685858</c:v>
                </c:pt>
                <c:pt idx="22">
                  <c:v>78.910905329476876</c:v>
                </c:pt>
                <c:pt idx="23">
                  <c:v>75.760938561343224</c:v>
                </c:pt>
                <c:pt idx="24">
                  <c:v>70.237535696086823</c:v>
                </c:pt>
                <c:pt idx="26">
                  <c:v>62.355056731561675</c:v>
                </c:pt>
                <c:pt idx="27">
                  <c:v>71.724627155244548</c:v>
                </c:pt>
                <c:pt idx="29">
                  <c:v>51.375922217981199</c:v>
                </c:pt>
                <c:pt idx="30">
                  <c:v>71.746011894059507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B-491B-ADAA-6994030F4FA0}"/>
            </c:ext>
          </c:extLst>
        </c:ser>
        <c:ser>
          <c:idx val="2"/>
          <c:order val="2"/>
          <c:tx>
            <c:strRef>
              <c:f>Dati!$E$933</c:f>
              <c:strCache>
                <c:ptCount val="1"/>
                <c:pt idx="0">
                  <c:v>Jā, ir palielinājis jau esošo digitālo risinājumu izmantošanu</c:v>
                </c:pt>
              </c:strCache>
            </c:strRef>
          </c:tx>
          <c:spPr>
            <a:solidFill>
              <a:srgbClr val="72DC72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CB-491B-ADAA-6994030F4F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Dati!$B$934:$B$964</c:f>
              <c:strCache>
                <c:ptCount val="31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</c:strCache>
            </c:strRef>
          </c:cat>
          <c:val>
            <c:numRef>
              <c:f>Dati!$E$934:$E$964</c:f>
              <c:numCache>
                <c:formatCode>0</c:formatCode>
                <c:ptCount val="31"/>
                <c:pt idx="0">
                  <c:v>19.916982864844993</c:v>
                </c:pt>
                <c:pt idx="2">
                  <c:v>15.974961823257527</c:v>
                </c:pt>
                <c:pt idx="3">
                  <c:v>23.888613708999653</c:v>
                </c:pt>
                <c:pt idx="4">
                  <c:v>21.904975264307684</c:v>
                </c:pt>
                <c:pt idx="5">
                  <c:v>18.835903293440357</c:v>
                </c:pt>
                <c:pt idx="7">
                  <c:v>18.321508924322746</c:v>
                </c:pt>
                <c:pt idx="8">
                  <c:v>33.632641318664781</c:v>
                </c:pt>
                <c:pt idx="9">
                  <c:v>31.523894803036907</c:v>
                </c:pt>
                <c:pt idx="11">
                  <c:v>20.181349029252324</c:v>
                </c:pt>
                <c:pt idx="12">
                  <c:v>10.393486625819721</c:v>
                </c:pt>
                <c:pt idx="13">
                  <c:v>22.249300533301835</c:v>
                </c:pt>
                <c:pt idx="15">
                  <c:v>14.404756512927197</c:v>
                </c:pt>
                <c:pt idx="16">
                  <c:v>21.562557321912259</c:v>
                </c:pt>
                <c:pt idx="17">
                  <c:v>27.300462080948162</c:v>
                </c:pt>
                <c:pt idx="19">
                  <c:v>22.221358599783692</c:v>
                </c:pt>
                <c:pt idx="20">
                  <c:v>23.169244260431935</c:v>
                </c:pt>
                <c:pt idx="21">
                  <c:v>15.261059175661645</c:v>
                </c:pt>
                <c:pt idx="22">
                  <c:v>11.601720061931681</c:v>
                </c:pt>
                <c:pt idx="23">
                  <c:v>15.816752318666842</c:v>
                </c:pt>
                <c:pt idx="24">
                  <c:v>16.757807428120387</c:v>
                </c:pt>
                <c:pt idx="26">
                  <c:v>22.221358599783692</c:v>
                </c:pt>
                <c:pt idx="27">
                  <c:v>17.269559630233797</c:v>
                </c:pt>
                <c:pt idx="29">
                  <c:v>34.219602407906244</c:v>
                </c:pt>
                <c:pt idx="30">
                  <c:v>15.34481666903803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B-491B-ADAA-6994030F4FA0}"/>
            </c:ext>
          </c:extLst>
        </c:ser>
        <c:ser>
          <c:idx val="3"/>
          <c:order val="3"/>
          <c:tx>
            <c:strRef>
              <c:f>Dati!$F$933</c:f>
              <c:strCache>
                <c:ptCount val="1"/>
                <c:pt idx="0">
                  <c:v>Jā, ir ieviesis jaunus digitālos risinājumus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12"/>
              <c:layout>
                <c:manualLayout>
                  <c:x val="2.1136270221797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2B-4A63-8C73-994CBC6AC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Dati!$B$934:$B$964</c:f>
              <c:strCache>
                <c:ptCount val="31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</c:strCache>
            </c:strRef>
          </c:cat>
          <c:val>
            <c:numRef>
              <c:f>Dati!$F$934:$F$964</c:f>
              <c:numCache>
                <c:formatCode>0</c:formatCode>
                <c:ptCount val="31"/>
                <c:pt idx="0">
                  <c:v>9.2903132869906848</c:v>
                </c:pt>
                <c:pt idx="2">
                  <c:v>3.6189904296908284</c:v>
                </c:pt>
                <c:pt idx="3">
                  <c:v>7.3727515401405084</c:v>
                </c:pt>
                <c:pt idx="4">
                  <c:v>4.6576851957152074</c:v>
                </c:pt>
                <c:pt idx="5">
                  <c:v>12.397756252760823</c:v>
                </c:pt>
                <c:pt idx="7">
                  <c:v>8.5335055818208705</c:v>
                </c:pt>
                <c:pt idx="8">
                  <c:v>14.220678854908749</c:v>
                </c:pt>
                <c:pt idx="9">
                  <c:v>23.649595889200135</c:v>
                </c:pt>
                <c:pt idx="11">
                  <c:v>9.6076842756970979</c:v>
                </c:pt>
                <c:pt idx="12">
                  <c:v>3.4355808043944003</c:v>
                </c:pt>
                <c:pt idx="13">
                  <c:v>6.6589904395471677</c:v>
                </c:pt>
                <c:pt idx="15">
                  <c:v>13.583931394193934</c:v>
                </c:pt>
                <c:pt idx="16">
                  <c:v>7.2818694560688737</c:v>
                </c:pt>
                <c:pt idx="17">
                  <c:v>9.8824843623515921</c:v>
                </c:pt>
                <c:pt idx="19">
                  <c:v>10.391170409506488</c:v>
                </c:pt>
                <c:pt idx="20">
                  <c:v>8.4898505453714606</c:v>
                </c:pt>
                <c:pt idx="21">
                  <c:v>6.967674803583856</c:v>
                </c:pt>
                <c:pt idx="22">
                  <c:v>9.3348988158563593</c:v>
                </c:pt>
                <c:pt idx="23">
                  <c:v>8.4223091199899489</c:v>
                </c:pt>
                <c:pt idx="24">
                  <c:v>6.5663274963320282</c:v>
                </c:pt>
                <c:pt idx="26">
                  <c:v>10.391170409506488</c:v>
                </c:pt>
                <c:pt idx="27">
                  <c:v>8.0255739131345916</c:v>
                </c:pt>
                <c:pt idx="29">
                  <c:v>10.659881111559889</c:v>
                </c:pt>
                <c:pt idx="30">
                  <c:v>8.9723122661707144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CB-491B-ADAA-6994030F4FA0}"/>
            </c:ext>
          </c:extLst>
        </c:ser>
        <c:ser>
          <c:idx val="4"/>
          <c:order val="4"/>
          <c:tx>
            <c:strRef>
              <c:f>Dati!$G$933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Dati!$B$934:$B$964</c:f>
              <c:strCache>
                <c:ptCount val="31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</c:strCache>
            </c:strRef>
          </c:cat>
          <c:val>
            <c:numRef>
              <c:f>Dati!$G$934:$G$964</c:f>
              <c:numCache>
                <c:formatCode>0</c:formatCode>
                <c:ptCount val="31"/>
                <c:pt idx="0">
                  <c:v>35.661902145270702</c:v>
                </c:pt>
                <c:pt idx="1">
                  <c:v>64.869198297106379</c:v>
                </c:pt>
                <c:pt idx="2">
                  <c:v>45.275246044158024</c:v>
                </c:pt>
                <c:pt idx="3">
                  <c:v>33.607833047966224</c:v>
                </c:pt>
                <c:pt idx="4">
                  <c:v>38.306537837083482</c:v>
                </c:pt>
                <c:pt idx="5">
                  <c:v>33.635538750905198</c:v>
                </c:pt>
                <c:pt idx="6">
                  <c:v>64.869198297106379</c:v>
                </c:pt>
                <c:pt idx="7">
                  <c:v>38.014183790962761</c:v>
                </c:pt>
                <c:pt idx="8">
                  <c:v>17.01587812353285</c:v>
                </c:pt>
                <c:pt idx="9">
                  <c:v>9.6957076048693374</c:v>
                </c:pt>
                <c:pt idx="10">
                  <c:v>64.869198297106379</c:v>
                </c:pt>
                <c:pt idx="11">
                  <c:v>35.080164992156959</c:v>
                </c:pt>
                <c:pt idx="12">
                  <c:v>51.040130866892262</c:v>
                </c:pt>
                <c:pt idx="13">
                  <c:v>35.960907324257377</c:v>
                </c:pt>
                <c:pt idx="14">
                  <c:v>64.869198297106379</c:v>
                </c:pt>
                <c:pt idx="15">
                  <c:v>36.880510389985247</c:v>
                </c:pt>
                <c:pt idx="16">
                  <c:v>36.024771519125245</c:v>
                </c:pt>
                <c:pt idx="17">
                  <c:v>27.686251853806628</c:v>
                </c:pt>
                <c:pt idx="18">
                  <c:v>64.869198297106379</c:v>
                </c:pt>
                <c:pt idx="19">
                  <c:v>32.256669287816202</c:v>
                </c:pt>
                <c:pt idx="20">
                  <c:v>33.210103491302988</c:v>
                </c:pt>
                <c:pt idx="21">
                  <c:v>42.640464317860882</c:v>
                </c:pt>
                <c:pt idx="22">
                  <c:v>43.932579419318337</c:v>
                </c:pt>
                <c:pt idx="23">
                  <c:v>40.630136858449589</c:v>
                </c:pt>
                <c:pt idx="24">
                  <c:v>41.545063372653964</c:v>
                </c:pt>
                <c:pt idx="25">
                  <c:v>64.869198297106379</c:v>
                </c:pt>
                <c:pt idx="26">
                  <c:v>32.256669287816202</c:v>
                </c:pt>
                <c:pt idx="27">
                  <c:v>39.574064753737986</c:v>
                </c:pt>
                <c:pt idx="28">
                  <c:v>64.869198297106379</c:v>
                </c:pt>
                <c:pt idx="29">
                  <c:v>19.989714777640245</c:v>
                </c:pt>
                <c:pt idx="30">
                  <c:v>40.55206936189763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CB-491B-ADAA-6994030F4FA0}"/>
            </c:ext>
          </c:extLst>
        </c:ser>
        <c:ser>
          <c:idx val="5"/>
          <c:order val="5"/>
          <c:tx>
            <c:strRef>
              <c:f>Dati!$H$933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B-4A63-8C73-994CBC6AC73A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2B-4A63-8C73-994CBC6AC73A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2B-4A63-8C73-994CBC6AC73A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2B-4A63-8C73-994CBC6AC73A}"/>
                </c:ext>
              </c:extLst>
            </c:dLbl>
            <c:dLbl>
              <c:idx val="1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2B-4A63-8C73-994CBC6AC73A}"/>
                </c:ext>
              </c:extLst>
            </c:dLbl>
            <c:dLbl>
              <c:idx val="1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2B-4A63-8C73-994CBC6AC73A}"/>
                </c:ext>
              </c:extLst>
            </c:dLbl>
            <c:dLbl>
              <c:idx val="2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2B-4A63-8C73-994CBC6AC73A}"/>
                </c:ext>
              </c:extLst>
            </c:dLbl>
            <c:dLbl>
              <c:idx val="2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2B-4A63-8C73-994CBC6AC73A}"/>
                </c:ext>
              </c:extLst>
            </c:dLbl>
            <c:dLbl>
              <c:idx val="2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2B-4A63-8C73-994CBC6AC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Dati!$B$934:$B$964</c:f>
              <c:strCache>
                <c:ptCount val="31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</c:strCache>
            </c:strRef>
          </c:cat>
          <c:val>
            <c:numRef>
              <c:f>Dati!$H$934:$H$964</c:f>
              <c:numCache>
                <c:formatCode>0</c:formatCode>
                <c:ptCount val="31"/>
                <c:pt idx="0">
                  <c:v>4.077411399461579</c:v>
                </c:pt>
                <c:pt idx="2">
                  <c:v>5.1158059452518119</c:v>
                </c:pt>
                <c:pt idx="3">
                  <c:v>2.7597887646055268</c:v>
                </c:pt>
                <c:pt idx="4">
                  <c:v>10.209519202241786</c:v>
                </c:pt>
                <c:pt idx="5">
                  <c:v>3.3600085717378811</c:v>
                </c:pt>
                <c:pt idx="7">
                  <c:v>4.3766609149207731</c:v>
                </c:pt>
                <c:pt idx="8">
                  <c:v>1.3895959095314865</c:v>
                </c:pt>
                <c:pt idx="9">
                  <c:v>2.5482085088172353</c:v>
                </c:pt>
                <c:pt idx="11">
                  <c:v>4.1442679397045499</c:v>
                </c:pt>
                <c:pt idx="12">
                  <c:v>6.4624873399736034</c:v>
                </c:pt>
                <c:pt idx="13">
                  <c:v>0</c:v>
                </c:pt>
                <c:pt idx="15">
                  <c:v>1.3632525609837589</c:v>
                </c:pt>
                <c:pt idx="16">
                  <c:v>8.3546187656022592</c:v>
                </c:pt>
                <c:pt idx="17">
                  <c:v>3.2016233076005913</c:v>
                </c:pt>
                <c:pt idx="19">
                  <c:v>5.0324142591482897</c:v>
                </c:pt>
                <c:pt idx="20">
                  <c:v>4.5058337488746432</c:v>
                </c:pt>
                <c:pt idx="21">
                  <c:v>2.7119333120686444</c:v>
                </c:pt>
                <c:pt idx="22" formatCode="0.0">
                  <c:v>0.15247579273508383</c:v>
                </c:pt>
                <c:pt idx="23">
                  <c:v>0</c:v>
                </c:pt>
                <c:pt idx="24">
                  <c:v>6.4383293794607717</c:v>
                </c:pt>
                <c:pt idx="26">
                  <c:v>5.0324142591482897</c:v>
                </c:pt>
                <c:pt idx="27">
                  <c:v>2.9802393013870123</c:v>
                </c:pt>
                <c:pt idx="29">
                  <c:v>3.7445942625525355</c:v>
                </c:pt>
                <c:pt idx="30">
                  <c:v>3.9368591707315077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CB-491B-ADAA-6994030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86.7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7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492742384474666"/>
          <c:y val="0.13902210478964508"/>
          <c:w val="0.38624115167422257"/>
          <c:h val="0.7257487696729042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008A3E"/>
              </a:solidFill>
            </c:spPr>
            <c:extLst>
              <c:ext xmlns:c16="http://schemas.microsoft.com/office/drawing/2014/chart" uri="{C3380CC4-5D6E-409C-BE32-E72D297353CC}">
                <c16:uniqueId val="{00000001-4EFA-4FAA-8C15-8F4FFCF586D0}"/>
              </c:ext>
            </c:extLst>
          </c:dPt>
          <c:dPt>
            <c:idx val="1"/>
            <c:bubble3D val="0"/>
            <c:spPr>
              <a:solidFill>
                <a:srgbClr val="004B96"/>
              </a:solidFill>
            </c:spPr>
            <c:extLst>
              <c:ext xmlns:c16="http://schemas.microsoft.com/office/drawing/2014/chart" uri="{C3380CC4-5D6E-409C-BE32-E72D297353CC}">
                <c16:uniqueId val="{00000003-4EFA-4FAA-8C15-8F4FFCF586D0}"/>
              </c:ext>
            </c:extLst>
          </c:dPt>
          <c:dPt>
            <c:idx val="2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5-4EFA-4FAA-8C15-8F4FFCF586D0}"/>
              </c:ext>
            </c:extLst>
          </c:dPt>
          <c:dPt>
            <c:idx val="3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7-4EFA-4FAA-8C15-8F4FFCF586D0}"/>
              </c:ext>
            </c:extLst>
          </c:dPt>
          <c:dPt>
            <c:idx val="4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9-4EFA-4FAA-8C15-8F4FFCF586D0}"/>
              </c:ext>
            </c:extLst>
          </c:dPt>
          <c:dLbls>
            <c:dLbl>
              <c:idx val="0"/>
              <c:layout>
                <c:manualLayout>
                  <c:x val="4.9229617191222418E-3"/>
                  <c:y val="-6.93969550892001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FA-4FAA-8C15-8F4FFCF586D0}"/>
                </c:ext>
              </c:extLst>
            </c:dLbl>
            <c:dLbl>
              <c:idx val="1"/>
              <c:layout>
                <c:manualLayout>
                  <c:x val="5.8109631108782707E-4"/>
                  <c:y val="1.73024270680088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FA-4FAA-8C15-8F4FFCF586D0}"/>
                </c:ext>
              </c:extLst>
            </c:dLbl>
            <c:dLbl>
              <c:idx val="2"/>
              <c:layout>
                <c:manualLayout>
                  <c:x val="2.2013834711273761E-17"/>
                  <c:y val="2.0150471663835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A-4FAA-8C15-8F4FFCF586D0}"/>
                </c:ext>
              </c:extLst>
            </c:dLbl>
            <c:spPr>
              <a:noFill/>
              <a:ln w="6350"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Dati!$B$971:$B$973</c:f>
              <c:strCache>
                <c:ptCount val="3"/>
                <c:pt idx="0">
                  <c:v>Jā</c:v>
                </c:pt>
                <c:pt idx="1">
                  <c:v>Nē</c:v>
                </c:pt>
                <c:pt idx="2">
                  <c:v>Grūti pateikt</c:v>
                </c:pt>
              </c:strCache>
            </c:strRef>
          </c:cat>
          <c:val>
            <c:numRef>
              <c:f>Dati!$C$971:$C$973</c:f>
              <c:numCache>
                <c:formatCode>0</c:formatCode>
                <c:ptCount val="3"/>
                <c:pt idx="0">
                  <c:v>17.447817074144197</c:v>
                </c:pt>
                <c:pt idx="1">
                  <c:v>70.537483813517241</c:v>
                </c:pt>
                <c:pt idx="2">
                  <c:v>12.014699112338354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FA-4FAA-8C15-8F4FFCF58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7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781387114781847"/>
          <c:y val="0.1075198236890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9.784583350801436E-2"/>
          <c:w val="0.83662114314618108"/>
          <c:h val="0.889414678796517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Dati!$C$976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Dati!$B$977:$B$1011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Dati!$C$977:$C$1011</c:f>
              <c:numCache>
                <c:formatCode>0</c:formatCode>
                <c:ptCount val="35"/>
                <c:pt idx="0">
                  <c:v>21.104692622788633</c:v>
                </c:pt>
                <c:pt idx="1">
                  <c:v>91.642176436305874</c:v>
                </c:pt>
                <c:pt idx="2">
                  <c:v>23.72157645990869</c:v>
                </c:pt>
                <c:pt idx="3">
                  <c:v>24.87931559295501</c:v>
                </c:pt>
                <c:pt idx="4">
                  <c:v>34.357853045870002</c:v>
                </c:pt>
                <c:pt idx="5">
                  <c:v>16.508368314802155</c:v>
                </c:pt>
                <c:pt idx="6">
                  <c:v>91.642176436305874</c:v>
                </c:pt>
                <c:pt idx="7">
                  <c:v>20.663062392610627</c:v>
                </c:pt>
                <c:pt idx="8">
                  <c:v>24.015952988732508</c:v>
                </c:pt>
                <c:pt idx="9">
                  <c:v>29.291910640510075</c:v>
                </c:pt>
                <c:pt idx="10">
                  <c:v>91.642176436305874</c:v>
                </c:pt>
                <c:pt idx="11">
                  <c:v>20.273820751522067</c:v>
                </c:pt>
                <c:pt idx="12">
                  <c:v>27.545243373828711</c:v>
                </c:pt>
                <c:pt idx="13">
                  <c:v>36.646392667073258</c:v>
                </c:pt>
                <c:pt idx="14">
                  <c:v>91.642176436305874</c:v>
                </c:pt>
                <c:pt idx="15">
                  <c:v>15.687659378448501</c:v>
                </c:pt>
                <c:pt idx="16">
                  <c:v>19.561226978657189</c:v>
                </c:pt>
                <c:pt idx="17">
                  <c:v>30.205246113303737</c:v>
                </c:pt>
                <c:pt idx="18">
                  <c:v>91.642176436305874</c:v>
                </c:pt>
                <c:pt idx="19">
                  <c:v>23.381082572887166</c:v>
                </c:pt>
                <c:pt idx="20">
                  <c:v>26.412413017792531</c:v>
                </c:pt>
                <c:pt idx="21">
                  <c:v>13.549113844854247</c:v>
                </c:pt>
                <c:pt idx="22">
                  <c:v>15.520447167483141</c:v>
                </c:pt>
                <c:pt idx="23">
                  <c:v>10.413700508617197</c:v>
                </c:pt>
                <c:pt idx="24">
                  <c:v>20.442516642289604</c:v>
                </c:pt>
                <c:pt idx="25">
                  <c:v>91.642176436305874</c:v>
                </c:pt>
                <c:pt idx="26">
                  <c:v>23.381082572887166</c:v>
                </c:pt>
                <c:pt idx="27">
                  <c:v>18.489421357103481</c:v>
                </c:pt>
                <c:pt idx="28">
                  <c:v>91.642176436305874</c:v>
                </c:pt>
                <c:pt idx="29">
                  <c:v>29.618560283702998</c:v>
                </c:pt>
                <c:pt idx="30">
                  <c:v>18.302088272143848</c:v>
                </c:pt>
                <c:pt idx="31">
                  <c:v>91.642176436305874</c:v>
                </c:pt>
                <c:pt idx="32">
                  <c:v>35.599371390192566</c:v>
                </c:pt>
                <c:pt idx="33">
                  <c:v>51.435454059763352</c:v>
                </c:pt>
                <c:pt idx="3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C-4F7D-8CC1-1D63EAD9AA54}"/>
            </c:ext>
          </c:extLst>
        </c:ser>
        <c:ser>
          <c:idx val="1"/>
          <c:order val="1"/>
          <c:tx>
            <c:strRef>
              <c:f>Dati!$D$976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Dati!$B$977:$B$1011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Dati!$D$977:$D$1011</c:f>
              <c:numCache>
                <c:formatCode>0</c:formatCode>
                <c:ptCount val="35"/>
                <c:pt idx="0">
                  <c:v>70.537483813517241</c:v>
                </c:pt>
                <c:pt idx="2">
                  <c:v>67.920599976397185</c:v>
                </c:pt>
                <c:pt idx="3">
                  <c:v>66.762860843350865</c:v>
                </c:pt>
                <c:pt idx="4">
                  <c:v>57.284323390435873</c:v>
                </c:pt>
                <c:pt idx="5">
                  <c:v>75.133808121503719</c:v>
                </c:pt>
                <c:pt idx="7">
                  <c:v>70.979114043695247</c:v>
                </c:pt>
                <c:pt idx="8">
                  <c:v>67.626223447573366</c:v>
                </c:pt>
                <c:pt idx="9">
                  <c:v>62.350265795795799</c:v>
                </c:pt>
                <c:pt idx="11">
                  <c:v>71.368355684783808</c:v>
                </c:pt>
                <c:pt idx="12">
                  <c:v>64.096933062477163</c:v>
                </c:pt>
                <c:pt idx="13">
                  <c:v>54.995783769232617</c:v>
                </c:pt>
                <c:pt idx="15">
                  <c:v>75.954517057857373</c:v>
                </c:pt>
                <c:pt idx="16">
                  <c:v>72.080949457648686</c:v>
                </c:pt>
                <c:pt idx="17">
                  <c:v>61.436930323002137</c:v>
                </c:pt>
                <c:pt idx="19">
                  <c:v>68.261093863418708</c:v>
                </c:pt>
                <c:pt idx="20">
                  <c:v>65.229763418513343</c:v>
                </c:pt>
                <c:pt idx="21">
                  <c:v>78.093062591451627</c:v>
                </c:pt>
                <c:pt idx="22">
                  <c:v>76.121729268822733</c:v>
                </c:pt>
                <c:pt idx="23">
                  <c:v>81.228475927688677</c:v>
                </c:pt>
                <c:pt idx="24">
                  <c:v>71.19965979401627</c:v>
                </c:pt>
                <c:pt idx="26">
                  <c:v>68.261093863418708</c:v>
                </c:pt>
                <c:pt idx="27">
                  <c:v>73.152755079202393</c:v>
                </c:pt>
                <c:pt idx="29">
                  <c:v>62.023616152602877</c:v>
                </c:pt>
                <c:pt idx="30">
                  <c:v>73.340088164162026</c:v>
                </c:pt>
                <c:pt idx="32">
                  <c:v>56.042805046113308</c:v>
                </c:pt>
                <c:pt idx="33">
                  <c:v>40.206722376542523</c:v>
                </c:pt>
                <c:pt idx="34">
                  <c:v>84.642176436305874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C-4F7D-8CC1-1D63EAD9AA54}"/>
            </c:ext>
          </c:extLst>
        </c:ser>
        <c:ser>
          <c:idx val="2"/>
          <c:order val="2"/>
          <c:tx>
            <c:strRef>
              <c:f>Dati!$E$976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C-4F7D-8CC1-1D63EAD9AA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Dati!$B$977:$B$1011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Dati!$E$977:$E$1011</c:f>
              <c:numCache>
                <c:formatCode>0</c:formatCode>
                <c:ptCount val="35"/>
                <c:pt idx="0">
                  <c:v>17.447817074144197</c:v>
                </c:pt>
                <c:pt idx="2">
                  <c:v>14.102206240862101</c:v>
                </c:pt>
                <c:pt idx="3">
                  <c:v>26.01762403141948</c:v>
                </c:pt>
                <c:pt idx="4">
                  <c:v>19.626995742254984</c:v>
                </c:pt>
                <c:pt idx="5">
                  <c:v>14.132007105589972</c:v>
                </c:pt>
                <c:pt idx="7">
                  <c:v>16.456009674758871</c:v>
                </c:pt>
                <c:pt idx="8">
                  <c:v>25.003786926649308</c:v>
                </c:pt>
                <c:pt idx="9">
                  <c:v>30.114842418952993</c:v>
                </c:pt>
                <c:pt idx="11">
                  <c:v>16.045613598370419</c:v>
                </c:pt>
                <c:pt idx="12">
                  <c:v>27.697776757470987</c:v>
                </c:pt>
                <c:pt idx="13">
                  <c:v>44.279428267171795</c:v>
                </c:pt>
                <c:pt idx="15">
                  <c:v>15.74632871018003</c:v>
                </c:pt>
                <c:pt idx="16">
                  <c:v>12.256187427337318</c:v>
                </c:pt>
                <c:pt idx="17">
                  <c:v>29.390039179978324</c:v>
                </c:pt>
                <c:pt idx="19">
                  <c:v>22.3438733225268</c:v>
                </c:pt>
                <c:pt idx="20">
                  <c:v>15.309160921793383</c:v>
                </c:pt>
                <c:pt idx="21">
                  <c:v>10.911478795196752</c:v>
                </c:pt>
                <c:pt idx="22">
                  <c:v>13.697167745335385</c:v>
                </c:pt>
                <c:pt idx="23">
                  <c:v>6.3310790985008776</c:v>
                </c:pt>
                <c:pt idx="24">
                  <c:v>9.0586770094393927</c:v>
                </c:pt>
                <c:pt idx="26">
                  <c:v>22.3438733225268</c:v>
                </c:pt>
                <c:pt idx="27">
                  <c:v>11.822895376955449</c:v>
                </c:pt>
                <c:pt idx="29">
                  <c:v>27.540223914322041</c:v>
                </c:pt>
                <c:pt idx="30">
                  <c:v>14.356468073436185</c:v>
                </c:pt>
                <c:pt idx="32">
                  <c:v>25.623576466674532</c:v>
                </c:pt>
                <c:pt idx="33">
                  <c:v>42.67493176949084</c:v>
                </c:pt>
                <c:pt idx="34">
                  <c:v>8.506599361766586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C-4F7D-8CC1-1D63EAD9AA54}"/>
            </c:ext>
          </c:extLst>
        </c:ser>
        <c:ser>
          <c:idx val="3"/>
          <c:order val="3"/>
          <c:tx>
            <c:strRef>
              <c:f>Dati!$F$976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Dati!$B$977:$B$1011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Dati!$F$977:$F$1011</c:f>
              <c:numCache>
                <c:formatCode>0</c:formatCode>
                <c:ptCount val="35"/>
                <c:pt idx="0">
                  <c:v>33.831611193027598</c:v>
                </c:pt>
                <c:pt idx="1">
                  <c:v>51.279428267171795</c:v>
                </c:pt>
                <c:pt idx="2">
                  <c:v>37.177222026309693</c:v>
                </c:pt>
                <c:pt idx="3">
                  <c:v>25.261804235752315</c:v>
                </c:pt>
                <c:pt idx="4">
                  <c:v>31.652432524916811</c:v>
                </c:pt>
                <c:pt idx="5">
                  <c:v>37.147421161581825</c:v>
                </c:pt>
                <c:pt idx="6">
                  <c:v>51.279428267171795</c:v>
                </c:pt>
                <c:pt idx="7">
                  <c:v>34.823418592412921</c:v>
                </c:pt>
                <c:pt idx="8">
                  <c:v>26.275641340522487</c:v>
                </c:pt>
                <c:pt idx="9">
                  <c:v>21.164585848218803</c:v>
                </c:pt>
                <c:pt idx="10">
                  <c:v>51.279428267171795</c:v>
                </c:pt>
                <c:pt idx="11">
                  <c:v>35.233814668801372</c:v>
                </c:pt>
                <c:pt idx="12">
                  <c:v>23.581651509700809</c:v>
                </c:pt>
                <c:pt idx="13">
                  <c:v>7</c:v>
                </c:pt>
                <c:pt idx="14">
                  <c:v>51.279428267171795</c:v>
                </c:pt>
                <c:pt idx="15">
                  <c:v>35.533099556991765</c:v>
                </c:pt>
                <c:pt idx="16">
                  <c:v>39.023240839834479</c:v>
                </c:pt>
                <c:pt idx="17">
                  <c:v>21.889389087193472</c:v>
                </c:pt>
                <c:pt idx="18">
                  <c:v>51.279428267171795</c:v>
                </c:pt>
                <c:pt idx="19">
                  <c:v>28.935554944644995</c:v>
                </c:pt>
                <c:pt idx="20">
                  <c:v>35.97026734537841</c:v>
                </c:pt>
                <c:pt idx="21">
                  <c:v>40.367949471975045</c:v>
                </c:pt>
                <c:pt idx="22">
                  <c:v>37.58226052183641</c:v>
                </c:pt>
                <c:pt idx="23">
                  <c:v>44.948349168670916</c:v>
                </c:pt>
                <c:pt idx="24">
                  <c:v>42.220751257732402</c:v>
                </c:pt>
                <c:pt idx="25">
                  <c:v>51.279428267171795</c:v>
                </c:pt>
                <c:pt idx="26">
                  <c:v>28.935554944644995</c:v>
                </c:pt>
                <c:pt idx="27">
                  <c:v>39.456532890216344</c:v>
                </c:pt>
                <c:pt idx="28">
                  <c:v>51.279428267171795</c:v>
                </c:pt>
                <c:pt idx="29">
                  <c:v>23.739204352849754</c:v>
                </c:pt>
                <c:pt idx="30">
                  <c:v>36.922960193735612</c:v>
                </c:pt>
                <c:pt idx="31">
                  <c:v>51.279428267171795</c:v>
                </c:pt>
                <c:pt idx="32">
                  <c:v>25.655851800497263</c:v>
                </c:pt>
                <c:pt idx="33">
                  <c:v>8.6044964976809553</c:v>
                </c:pt>
                <c:pt idx="34">
                  <c:v>42.772828905405206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C-4F7D-8CC1-1D63EAD9AA54}"/>
            </c:ext>
          </c:extLst>
        </c:ser>
        <c:ser>
          <c:idx val="4"/>
          <c:order val="4"/>
          <c:tx>
            <c:strRef>
              <c:f>Dati!$G$976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1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C-4E34-B59C-C600FFC0C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Dati!$B$977:$B$1011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Dati!$G$977:$G$1011</c:f>
              <c:numCache>
                <c:formatCode>0</c:formatCode>
                <c:ptCount val="35"/>
                <c:pt idx="0">
                  <c:v>12.014699112338354</c:v>
                </c:pt>
                <c:pt idx="2">
                  <c:v>17.977193782740837</c:v>
                </c:pt>
                <c:pt idx="3">
                  <c:v>7.2195151252296306</c:v>
                </c:pt>
                <c:pt idx="4">
                  <c:v>23.088680867309261</c:v>
                </c:pt>
                <c:pt idx="5">
                  <c:v>10.734184772906346</c:v>
                </c:pt>
                <c:pt idx="7">
                  <c:v>12.564876281545676</c:v>
                </c:pt>
                <c:pt idx="8">
                  <c:v>7.3699896257773911</c:v>
                </c:pt>
                <c:pt idx="9">
                  <c:v>7.534891785251328</c:v>
                </c:pt>
                <c:pt idx="11">
                  <c:v>12.586030716845443</c:v>
                </c:pt>
                <c:pt idx="12">
                  <c:v>8.2052901800518505</c:v>
                </c:pt>
                <c:pt idx="13">
                  <c:v>0.72478796359556763</c:v>
                </c:pt>
                <c:pt idx="15">
                  <c:v>8.2991542319626141</c:v>
                </c:pt>
                <c:pt idx="16">
                  <c:v>15.662863115014069</c:v>
                </c:pt>
                <c:pt idx="17">
                  <c:v>9.1730304970195089</c:v>
                </c:pt>
                <c:pt idx="19">
                  <c:v>9.3950328140546517</c:v>
                </c:pt>
                <c:pt idx="20">
                  <c:v>19.461075659693304</c:v>
                </c:pt>
                <c:pt idx="21">
                  <c:v>10.995458613351614</c:v>
                </c:pt>
                <c:pt idx="22">
                  <c:v>10.181102985841884</c:v>
                </c:pt>
                <c:pt idx="23">
                  <c:v>12.440444973810484</c:v>
                </c:pt>
                <c:pt idx="24">
                  <c:v>19.741663196544323</c:v>
                </c:pt>
                <c:pt idx="26">
                  <c:v>9.3950328140546517</c:v>
                </c:pt>
                <c:pt idx="27">
                  <c:v>15.024349543842085</c:v>
                </c:pt>
                <c:pt idx="29">
                  <c:v>10.436159933074949</c:v>
                </c:pt>
                <c:pt idx="30">
                  <c:v>12.303443762401519</c:v>
                </c:pt>
                <c:pt idx="32">
                  <c:v>18.333618487212192</c:v>
                </c:pt>
                <c:pt idx="33">
                  <c:v>17.118345853966645</c:v>
                </c:pt>
                <c:pt idx="34">
                  <c:v>6.8512242019275238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FC-4F7D-8CC1-1D63EAD9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91.6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7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492742384474666"/>
          <c:y val="0.13902210478964508"/>
          <c:w val="0.38624115167422257"/>
          <c:h val="0.7257487696729042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008A3E"/>
              </a:solidFill>
            </c:spPr>
            <c:extLst>
              <c:ext xmlns:c16="http://schemas.microsoft.com/office/drawing/2014/chart" uri="{C3380CC4-5D6E-409C-BE32-E72D297353CC}">
                <c16:uniqueId val="{00000001-BE3F-4ABF-A338-BFB00B1F02C4}"/>
              </c:ext>
            </c:extLst>
          </c:dPt>
          <c:dPt>
            <c:idx val="1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3-BE3F-4ABF-A338-BFB00B1F02C4}"/>
              </c:ext>
            </c:extLst>
          </c:dPt>
          <c:dPt>
            <c:idx val="2"/>
            <c:bubble3D val="0"/>
            <c:spPr>
              <a:solidFill>
                <a:srgbClr val="FFD966"/>
              </a:solidFill>
            </c:spPr>
            <c:extLst>
              <c:ext xmlns:c16="http://schemas.microsoft.com/office/drawing/2014/chart" uri="{C3380CC4-5D6E-409C-BE32-E72D297353CC}">
                <c16:uniqueId val="{00000005-BE3F-4ABF-A338-BFB00B1F02C4}"/>
              </c:ext>
            </c:extLst>
          </c:dPt>
          <c:dPt>
            <c:idx val="3"/>
            <c:bubble3D val="0"/>
            <c:spPr>
              <a:solidFill>
                <a:srgbClr val="65B2FF"/>
              </a:solidFill>
            </c:spPr>
            <c:extLst>
              <c:ext xmlns:c16="http://schemas.microsoft.com/office/drawing/2014/chart" uri="{C3380CC4-5D6E-409C-BE32-E72D297353CC}">
                <c16:uniqueId val="{00000007-BE3F-4ABF-A338-BFB00B1F02C4}"/>
              </c:ext>
            </c:extLst>
          </c:dPt>
          <c:dPt>
            <c:idx val="4"/>
            <c:bubble3D val="0"/>
            <c:spPr>
              <a:solidFill>
                <a:srgbClr val="004B96"/>
              </a:solidFill>
            </c:spPr>
            <c:extLst>
              <c:ext xmlns:c16="http://schemas.microsoft.com/office/drawing/2014/chart" uri="{C3380CC4-5D6E-409C-BE32-E72D297353CC}">
                <c16:uniqueId val="{00000009-BE3F-4ABF-A338-BFB00B1F02C4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C-BE3F-4ABF-A338-BFB00B1F02C4}"/>
              </c:ext>
            </c:extLst>
          </c:dPt>
          <c:dLbls>
            <c:dLbl>
              <c:idx val="0"/>
              <c:layout>
                <c:manualLayout>
                  <c:x val="3.3741405523156867E-2"/>
                  <c:y val="5.150585854944575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F-4ABF-A338-BFB00B1F02C4}"/>
                </c:ext>
              </c:extLst>
            </c:dLbl>
            <c:dLbl>
              <c:idx val="1"/>
              <c:layout>
                <c:manualLayout>
                  <c:x val="5.8109631108782707E-4"/>
                  <c:y val="1.73024270680088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3F-4ABF-A338-BFB00B1F02C4}"/>
                </c:ext>
              </c:extLst>
            </c:dLbl>
            <c:dLbl>
              <c:idx val="3"/>
              <c:layout>
                <c:manualLayout>
                  <c:x val="-4.8030739673390974E-3"/>
                  <c:y val="3.6270825975242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F-4ABF-A338-BFB00B1F02C4}"/>
                </c:ext>
              </c:extLst>
            </c:dLbl>
            <c:dLbl>
              <c:idx val="4"/>
              <c:layout>
                <c:manualLayout>
                  <c:x val="-4.4027669422547523E-17"/>
                  <c:y val="2.4180550650161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F-4ABF-A338-BFB00B1F02C4}"/>
                </c:ext>
              </c:extLst>
            </c:dLbl>
            <c:dLbl>
              <c:idx val="5"/>
              <c:layout>
                <c:manualLayout>
                  <c:x val="4.0919656620336309E-2"/>
                  <c:y val="-2.41806310820283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3F-4ABF-A338-BFB00B1F02C4}"/>
                </c:ext>
              </c:extLst>
            </c:dLbl>
            <c:spPr>
              <a:noFill/>
              <a:ln w="6350"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Dati!$B$1018:$B$1023</c:f>
              <c:strCache>
                <c:ptCount val="6"/>
                <c:pt idx="0">
                  <c:v>Teicamas</c:v>
                </c:pt>
                <c:pt idx="1">
                  <c:v>Labas</c:v>
                </c:pt>
                <c:pt idx="2">
                  <c:v>Viduvējas</c:v>
                </c:pt>
                <c:pt idx="3">
                  <c:v>Vājas</c:v>
                </c:pt>
                <c:pt idx="4">
                  <c:v>Ļoti vājas</c:v>
                </c:pt>
                <c:pt idx="5">
                  <c:v>Grūti pateikt</c:v>
                </c:pt>
              </c:strCache>
            </c:strRef>
          </c:cat>
          <c:val>
            <c:numRef>
              <c:f>Dati!$C$1018:$C$1023</c:f>
              <c:numCache>
                <c:formatCode>0</c:formatCode>
                <c:ptCount val="6"/>
                <c:pt idx="0">
                  <c:v>8.469232660090551</c:v>
                </c:pt>
                <c:pt idx="1">
                  <c:v>45.738708472524777</c:v>
                </c:pt>
                <c:pt idx="2">
                  <c:v>33</c:v>
                </c:pt>
                <c:pt idx="3">
                  <c:v>7.6697867714617507</c:v>
                </c:pt>
                <c:pt idx="4">
                  <c:v>1.2058453445335344</c:v>
                </c:pt>
                <c:pt idx="5">
                  <c:v>4.421473633474502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3F-4ABF-A338-BFB00B1F0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4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969702882967967"/>
          <c:y val="5.09533840526210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6280748861370097"/>
          <c:y val="9.8505657347850162E-2"/>
          <c:w val="0.51625134807795636"/>
          <c:h val="0.886641465067539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Dati!$C$1026</c:f>
              <c:strCache>
                <c:ptCount val="1"/>
                <c:pt idx="0">
                  <c:v>Ļoti vājas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5D2-412B-AFD2-ED322B89C8E6}"/>
                </c:ext>
              </c:extLst>
            </c:dLbl>
            <c:dLbl>
              <c:idx val="16"/>
              <c:layout>
                <c:manualLayout>
                  <c:x val="-8.2608395875044677E-3"/>
                  <c:y val="-6.79081377470346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2-412B-AFD2-ED322B89C8E6}"/>
                </c:ext>
              </c:extLst>
            </c:dLbl>
            <c:dLbl>
              <c:idx val="17"/>
              <c:layout>
                <c:manualLayout>
                  <c:x val="-4.8507389873901864E-3"/>
                  <c:y val="-1.1318438865029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2-412B-AFD2-ED322B89C8E6}"/>
                </c:ext>
              </c:extLst>
            </c:dLbl>
            <c:dLbl>
              <c:idx val="29"/>
              <c:layout>
                <c:manualLayout>
                  <c:x val="-1.4944964595473146E-3"/>
                  <c:y val="9.05525018065242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D2-412B-AFD2-ED322B89C8E6}"/>
                </c:ext>
              </c:extLst>
            </c:dLbl>
            <c:dLbl>
              <c:idx val="33"/>
              <c:layout>
                <c:manualLayout>
                  <c:x val="-5.0233710209747874E-3"/>
                  <c:y val="-6.7906355287646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2-412B-AFD2-ED322B89C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Dati!$B$1027:$B$1061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Dati!$C$1027:$C$1061</c:f>
              <c:numCache>
                <c:formatCode>0</c:formatCode>
                <c:ptCount val="35"/>
                <c:pt idx="0">
                  <c:v>1.2058453445335344</c:v>
                </c:pt>
                <c:pt idx="2">
                  <c:v>2.1494007470552159</c:v>
                </c:pt>
                <c:pt idx="3" formatCode="0.0">
                  <c:v>0.22718352233610742</c:v>
                </c:pt>
                <c:pt idx="5">
                  <c:v>1.6002641528614876</c:v>
                </c:pt>
                <c:pt idx="7">
                  <c:v>1.1941807578276828</c:v>
                </c:pt>
                <c:pt idx="8">
                  <c:v>1.2334941555739789</c:v>
                </c:pt>
                <c:pt idx="9">
                  <c:v>1.6988056725448237</c:v>
                </c:pt>
                <c:pt idx="11">
                  <c:v>1.2965000387297898</c:v>
                </c:pt>
                <c:pt idx="15">
                  <c:v>1.8800248884343407</c:v>
                </c:pt>
                <c:pt idx="16" formatCode="0.0">
                  <c:v>0.31090073581651534</c:v>
                </c:pt>
                <c:pt idx="17" formatCode="0.0">
                  <c:v>0.21437511856741842</c:v>
                </c:pt>
                <c:pt idx="19">
                  <c:v>0.83391490294754</c:v>
                </c:pt>
                <c:pt idx="20">
                  <c:v>0.96749230387028551</c:v>
                </c:pt>
                <c:pt idx="21">
                  <c:v>2.4318351323685872</c:v>
                </c:pt>
                <c:pt idx="22">
                  <c:v>2.763741826525326</c:v>
                </c:pt>
                <c:pt idx="24">
                  <c:v>1.9810372431395242</c:v>
                </c:pt>
                <c:pt idx="26">
                  <c:v>0.83391490294754</c:v>
                </c:pt>
                <c:pt idx="27">
                  <c:v>1.633144277509089</c:v>
                </c:pt>
                <c:pt idx="29" formatCode="0.0">
                  <c:v>0.23551520407249568</c:v>
                </c:pt>
                <c:pt idx="30">
                  <c:v>1.527401634511661</c:v>
                </c:pt>
                <c:pt idx="32">
                  <c:v>1.4648871839600741</c:v>
                </c:pt>
                <c:pt idx="33" formatCode="0.0">
                  <c:v>0.14418800709444707</c:v>
                </c:pt>
                <c:pt idx="34">
                  <c:v>1.5399449110968566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2-40FB-A24F-CAC679513389}"/>
            </c:ext>
          </c:extLst>
        </c:ser>
        <c:ser>
          <c:idx val="1"/>
          <c:order val="1"/>
          <c:tx>
            <c:strRef>
              <c:f>Dati!$D$1026</c:f>
              <c:strCache>
                <c:ptCount val="1"/>
                <c:pt idx="0">
                  <c:v>Vājas</c:v>
                </c:pt>
              </c:strCache>
            </c:strRef>
          </c:tx>
          <c:spPr>
            <a:solidFill>
              <a:srgbClr val="65B2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Dati!$B$1027:$B$1061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Dati!$D$1027:$D$1061</c:f>
              <c:numCache>
                <c:formatCode>0</c:formatCode>
                <c:ptCount val="35"/>
                <c:pt idx="0">
                  <c:v>7.6697867714617507</c:v>
                </c:pt>
                <c:pt idx="2">
                  <c:v>15.988039870028814</c:v>
                </c:pt>
                <c:pt idx="3">
                  <c:v>6.3064227694566473</c:v>
                </c:pt>
                <c:pt idx="4">
                  <c:v>9.5720687736392112</c:v>
                </c:pt>
                <c:pt idx="5">
                  <c:v>5.7971960178741266</c:v>
                </c:pt>
                <c:pt idx="7">
                  <c:v>8.2626150260410682</c:v>
                </c:pt>
                <c:pt idx="8">
                  <c:v>2.7053253011708223</c:v>
                </c:pt>
                <c:pt idx="9">
                  <c:v>2.6161450969301709</c:v>
                </c:pt>
                <c:pt idx="11">
                  <c:v>8.1688554162051759</c:v>
                </c:pt>
                <c:pt idx="12">
                  <c:v>0.87140142003912302</c:v>
                </c:pt>
                <c:pt idx="13">
                  <c:v>1.1872127281139719</c:v>
                </c:pt>
                <c:pt idx="15">
                  <c:v>13.338952370268139</c:v>
                </c:pt>
                <c:pt idx="16">
                  <c:v>2.2188770765592527</c:v>
                </c:pt>
                <c:pt idx="17">
                  <c:v>6.7865133364336208</c:v>
                </c:pt>
                <c:pt idx="19">
                  <c:v>7.8205676084701912</c:v>
                </c:pt>
                <c:pt idx="20">
                  <c:v>1.7182316876841124</c:v>
                </c:pt>
                <c:pt idx="21">
                  <c:v>11.6371356131387</c:v>
                </c:pt>
                <c:pt idx="22">
                  <c:v>5.0766142576162601</c:v>
                </c:pt>
                <c:pt idx="23">
                  <c:v>9.3635770940120135</c:v>
                </c:pt>
                <c:pt idx="24">
                  <c:v>14.372955106401864</c:v>
                </c:pt>
                <c:pt idx="26">
                  <c:v>7.8205676084701912</c:v>
                </c:pt>
                <c:pt idx="27">
                  <c:v>7.4965595129128193</c:v>
                </c:pt>
                <c:pt idx="29">
                  <c:v>4.560994277426043</c:v>
                </c:pt>
                <c:pt idx="30">
                  <c:v>8.4641330601482636</c:v>
                </c:pt>
                <c:pt idx="32">
                  <c:v>4.3171275619365543</c:v>
                </c:pt>
                <c:pt idx="33">
                  <c:v>4.7333594207397232</c:v>
                </c:pt>
                <c:pt idx="34">
                  <c:v>9.1352987730964479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2-40FB-A24F-CAC679513389}"/>
            </c:ext>
          </c:extLst>
        </c:ser>
        <c:ser>
          <c:idx val="2"/>
          <c:order val="2"/>
          <c:tx>
            <c:strRef>
              <c:f>Dati!$E$1026</c:f>
              <c:strCache>
                <c:ptCount val="1"/>
                <c:pt idx="0">
                  <c:v>Viduvējas</c:v>
                </c:pt>
              </c:strCache>
            </c:strRef>
          </c:tx>
          <c:spPr>
            <a:solidFill>
              <a:srgbClr val="FFD966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72-40FB-A24F-CAC679513389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08-4840-A4D2-94E4A21B35CC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08-4840-A4D2-94E4A21B35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Dati!$B$1027:$B$1061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Dati!$E$1027:$E$1061</c:f>
              <c:numCache>
                <c:formatCode>0</c:formatCode>
                <c:ptCount val="35"/>
                <c:pt idx="0">
                  <c:v>33</c:v>
                </c:pt>
                <c:pt idx="2">
                  <c:v>33.289378219889613</c:v>
                </c:pt>
                <c:pt idx="3">
                  <c:v>30.396968897848193</c:v>
                </c:pt>
                <c:pt idx="4">
                  <c:v>49.930741182318016</c:v>
                </c:pt>
                <c:pt idx="5">
                  <c:v>30.28107352766532</c:v>
                </c:pt>
                <c:pt idx="7">
                  <c:v>32.508511284830284</c:v>
                </c:pt>
                <c:pt idx="8">
                  <c:v>31.736527218062331</c:v>
                </c:pt>
                <c:pt idx="9">
                  <c:v>36.003087551674582</c:v>
                </c:pt>
                <c:pt idx="11">
                  <c:v>32.993513540260096</c:v>
                </c:pt>
                <c:pt idx="12">
                  <c:v>33.82508739996829</c:v>
                </c:pt>
                <c:pt idx="13">
                  <c:v>18.111319327898364</c:v>
                </c:pt>
                <c:pt idx="15">
                  <c:v>35.779658405444515</c:v>
                </c:pt>
                <c:pt idx="16">
                  <c:v>35.173142270725222</c:v>
                </c:pt>
                <c:pt idx="17">
                  <c:v>27.736492935843692</c:v>
                </c:pt>
                <c:pt idx="19">
                  <c:v>27.727315979564626</c:v>
                </c:pt>
                <c:pt idx="20">
                  <c:v>32.889986438024046</c:v>
                </c:pt>
                <c:pt idx="21">
                  <c:v>52.190374444419831</c:v>
                </c:pt>
                <c:pt idx="22">
                  <c:v>27.204673449735399</c:v>
                </c:pt>
                <c:pt idx="23">
                  <c:v>40.137692306602688</c:v>
                </c:pt>
                <c:pt idx="24">
                  <c:v>40.758076784643208</c:v>
                </c:pt>
                <c:pt idx="26">
                  <c:v>27.727315979564626</c:v>
                </c:pt>
                <c:pt idx="27">
                  <c:v>37.972338226120279</c:v>
                </c:pt>
                <c:pt idx="29">
                  <c:v>28.193458576342618</c:v>
                </c:pt>
                <c:pt idx="30">
                  <c:v>34.255969239210941</c:v>
                </c:pt>
                <c:pt idx="32">
                  <c:v>24.896541231485489</c:v>
                </c:pt>
                <c:pt idx="33">
                  <c:v>37.88235321099485</c:v>
                </c:pt>
                <c:pt idx="34">
                  <c:v>31.3169469482708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72-40FB-A24F-CAC679513389}"/>
            </c:ext>
          </c:extLst>
        </c:ser>
        <c:ser>
          <c:idx val="3"/>
          <c:order val="3"/>
          <c:tx>
            <c:strRef>
              <c:f>Dati!$F$1026</c:f>
              <c:strCache>
                <c:ptCount val="1"/>
                <c:pt idx="0">
                  <c:v>Labas</c:v>
                </c:pt>
              </c:strCache>
            </c:strRef>
          </c:tx>
          <c:spPr>
            <a:solidFill>
              <a:srgbClr val="72DC7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Dati!$B$1027:$B$1061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Dati!$F$1027:$F$1061</c:f>
              <c:numCache>
                <c:formatCode>0</c:formatCode>
                <c:ptCount val="35"/>
                <c:pt idx="0">
                  <c:v>45.738708472524777</c:v>
                </c:pt>
                <c:pt idx="2">
                  <c:v>37.405527544268615</c:v>
                </c:pt>
                <c:pt idx="3">
                  <c:v>49.062780014488268</c:v>
                </c:pt>
                <c:pt idx="4">
                  <c:v>36.314194832631927</c:v>
                </c:pt>
                <c:pt idx="5">
                  <c:v>48.01126913341939</c:v>
                </c:pt>
                <c:pt idx="7">
                  <c:v>44.996665282759515</c:v>
                </c:pt>
                <c:pt idx="8">
                  <c:v>52.122205587959499</c:v>
                </c:pt>
                <c:pt idx="9">
                  <c:v>51.112019074898875</c:v>
                </c:pt>
                <c:pt idx="11">
                  <c:v>44.467342510691665</c:v>
                </c:pt>
                <c:pt idx="12">
                  <c:v>52.841263651269308</c:v>
                </c:pt>
                <c:pt idx="13">
                  <c:v>72.199983922375367</c:v>
                </c:pt>
                <c:pt idx="15">
                  <c:v>36.77651222365261</c:v>
                </c:pt>
                <c:pt idx="16">
                  <c:v>49.827809924101494</c:v>
                </c:pt>
                <c:pt idx="17">
                  <c:v>58.46704871834266</c:v>
                </c:pt>
                <c:pt idx="19">
                  <c:v>49.259249243131876</c:v>
                </c:pt>
                <c:pt idx="20">
                  <c:v>50.940165239163761</c:v>
                </c:pt>
                <c:pt idx="21">
                  <c:v>26.306971784606908</c:v>
                </c:pt>
                <c:pt idx="22">
                  <c:v>54.499129539373904</c:v>
                </c:pt>
                <c:pt idx="23">
                  <c:v>40.732177640273918</c:v>
                </c:pt>
                <c:pt idx="24">
                  <c:v>29.131193315059399</c:v>
                </c:pt>
                <c:pt idx="26">
                  <c:v>49.259249243131876</c:v>
                </c:pt>
                <c:pt idx="27">
                  <c:v>41.694072307863671</c:v>
                </c:pt>
                <c:pt idx="29">
                  <c:v>51.668558498463298</c:v>
                </c:pt>
                <c:pt idx="30">
                  <c:v>43.539470667067491</c:v>
                </c:pt>
                <c:pt idx="32">
                  <c:v>60.74641748373999</c:v>
                </c:pt>
                <c:pt idx="33">
                  <c:v>44.449059175312641</c:v>
                </c:pt>
                <c:pt idx="34">
                  <c:v>45.107927345630998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72-40FB-A24F-CAC679513389}"/>
            </c:ext>
          </c:extLst>
        </c:ser>
        <c:ser>
          <c:idx val="4"/>
          <c:order val="4"/>
          <c:tx>
            <c:strRef>
              <c:f>Dati!$G$1026</c:f>
              <c:strCache>
                <c:ptCount val="1"/>
                <c:pt idx="0">
                  <c:v>Teicamas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Dati!$B$1027:$B$1061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Dati!$G$1027:$G$1061</c:f>
              <c:numCache>
                <c:formatCode>0</c:formatCode>
                <c:ptCount val="35"/>
                <c:pt idx="0">
                  <c:v>8.469232660090551</c:v>
                </c:pt>
                <c:pt idx="2">
                  <c:v>4.9815294521455442</c:v>
                </c:pt>
                <c:pt idx="3">
                  <c:v>8.724945857843279</c:v>
                </c:pt>
                <c:pt idx="4">
                  <c:v>0.61983639170723093</c:v>
                </c:pt>
                <c:pt idx="5">
                  <c:v>10.584940942542566</c:v>
                </c:pt>
                <c:pt idx="7">
                  <c:v>8.5476394026709652</c:v>
                </c:pt>
                <c:pt idx="8">
                  <c:v>8.074685249154669</c:v>
                </c:pt>
                <c:pt idx="9">
                  <c:v>6.3283690816599778</c:v>
                </c:pt>
                <c:pt idx="11">
                  <c:v>8.3492767351976305</c:v>
                </c:pt>
                <c:pt idx="12">
                  <c:v>12.462247528723282</c:v>
                </c:pt>
                <c:pt idx="13">
                  <c:v>7.7305620573053098</c:v>
                </c:pt>
                <c:pt idx="15">
                  <c:v>9.6854114116009242</c:v>
                </c:pt>
                <c:pt idx="16">
                  <c:v>9.0795257262557971</c:v>
                </c:pt>
                <c:pt idx="17">
                  <c:v>4.6111699243128879</c:v>
                </c:pt>
                <c:pt idx="19">
                  <c:v>10.822862363211321</c:v>
                </c:pt>
                <c:pt idx="20">
                  <c:v>8.9635584946574358</c:v>
                </c:pt>
                <c:pt idx="21">
                  <c:v>6.6662215584388864</c:v>
                </c:pt>
                <c:pt idx="22">
                  <c:v>0.60291758687176167</c:v>
                </c:pt>
                <c:pt idx="23">
                  <c:v>2.4840276626711355</c:v>
                </c:pt>
                <c:pt idx="24">
                  <c:v>7.6991304186809915</c:v>
                </c:pt>
                <c:pt idx="26">
                  <c:v>10.822862363211321</c:v>
                </c:pt>
                <c:pt idx="27">
                  <c:v>5.7652231241287595</c:v>
                </c:pt>
                <c:pt idx="29">
                  <c:v>11.868288733674914</c:v>
                </c:pt>
                <c:pt idx="30">
                  <c:v>7.4997057815612989</c:v>
                </c:pt>
                <c:pt idx="32">
                  <c:v>6.1755210318867917</c:v>
                </c:pt>
                <c:pt idx="33">
                  <c:v>12.619934463322958</c:v>
                </c:pt>
                <c:pt idx="34">
                  <c:v>7.747878088555014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72-40FB-A24F-CAC679513389}"/>
            </c:ext>
          </c:extLst>
        </c:ser>
        <c:ser>
          <c:idx val="5"/>
          <c:order val="5"/>
          <c:tx>
            <c:strRef>
              <c:f>Dati!$H$1026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33"/>
              <c:layout>
                <c:manualLayout>
                  <c:x val="1.321799379981721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2-412B-AFD2-ED322B89C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Dati!$B$1027:$B$1061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Dati!$H$1027:$H$1061</c:f>
              <c:numCache>
                <c:formatCode>0</c:formatCode>
                <c:ptCount val="35"/>
                <c:pt idx="0">
                  <c:v>4.421473633474502</c:v>
                </c:pt>
                <c:pt idx="2">
                  <c:v>6.1861241666123234</c:v>
                </c:pt>
                <c:pt idx="3">
                  <c:v>5.2816989380274961</c:v>
                </c:pt>
                <c:pt idx="4">
                  <c:v>3.5631588197037316</c:v>
                </c:pt>
                <c:pt idx="5">
                  <c:v>3.7252562256371786</c:v>
                </c:pt>
                <c:pt idx="7">
                  <c:v>4.4903882458700517</c:v>
                </c:pt>
                <c:pt idx="8">
                  <c:v>4.1277624880787593</c:v>
                </c:pt>
                <c:pt idx="9">
                  <c:v>2.2415735222916853</c:v>
                </c:pt>
                <c:pt idx="11">
                  <c:v>4.7245117589151047</c:v>
                </c:pt>
                <c:pt idx="13">
                  <c:v>0.77092196430696047</c:v>
                </c:pt>
                <c:pt idx="15">
                  <c:v>2.5394407005995316</c:v>
                </c:pt>
                <c:pt idx="16">
                  <c:v>3.3897442665418041</c:v>
                </c:pt>
                <c:pt idx="17">
                  <c:v>2.1843999664996856</c:v>
                </c:pt>
                <c:pt idx="19">
                  <c:v>3.5360899026745449</c:v>
                </c:pt>
                <c:pt idx="20">
                  <c:v>4.5205658366003476</c:v>
                </c:pt>
                <c:pt idx="21">
                  <c:v>0.76746146702709439</c:v>
                </c:pt>
                <c:pt idx="22">
                  <c:v>9.852923339877357</c:v>
                </c:pt>
                <c:pt idx="23">
                  <c:v>7.2825252964403218</c:v>
                </c:pt>
                <c:pt idx="24">
                  <c:v>6.0576071320750371</c:v>
                </c:pt>
                <c:pt idx="26">
                  <c:v>3.5360899026745449</c:v>
                </c:pt>
                <c:pt idx="27">
                  <c:v>5.4386625514654252</c:v>
                </c:pt>
                <c:pt idx="29">
                  <c:v>3.4731847100205</c:v>
                </c:pt>
                <c:pt idx="30">
                  <c:v>4.7133196174998426</c:v>
                </c:pt>
                <c:pt idx="32">
                  <c:v>2.3995055069911069</c:v>
                </c:pt>
                <c:pt idx="33" formatCode="0.0">
                  <c:v>0.17110572253535369</c:v>
                </c:pt>
                <c:pt idx="34">
                  <c:v>5.1520039333496204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72-40FB-A24F-CAC67951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0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492742384474666"/>
          <c:y val="0.13902210478964508"/>
          <c:w val="0.38624115167422257"/>
          <c:h val="0.7257487696729042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008A3E"/>
              </a:solidFill>
            </c:spPr>
            <c:extLst>
              <c:ext xmlns:c16="http://schemas.microsoft.com/office/drawing/2014/chart" uri="{C3380CC4-5D6E-409C-BE32-E72D297353CC}">
                <c16:uniqueId val="{00000001-4472-4A62-BA3A-117FD72F7C74}"/>
              </c:ext>
            </c:extLst>
          </c:dPt>
          <c:dPt>
            <c:idx val="1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3-4472-4A62-BA3A-117FD72F7C74}"/>
              </c:ext>
            </c:extLst>
          </c:dPt>
          <c:dPt>
            <c:idx val="2"/>
            <c:bubble3D val="0"/>
            <c:spPr>
              <a:solidFill>
                <a:srgbClr val="004B96"/>
              </a:solidFill>
            </c:spPr>
            <c:extLst>
              <c:ext xmlns:c16="http://schemas.microsoft.com/office/drawing/2014/chart" uri="{C3380CC4-5D6E-409C-BE32-E72D297353CC}">
                <c16:uniqueId val="{00000005-4472-4A62-BA3A-117FD72F7C74}"/>
              </c:ext>
            </c:extLst>
          </c:dPt>
          <c:dPt>
            <c:idx val="3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7-4472-4A62-BA3A-117FD72F7C74}"/>
              </c:ext>
            </c:extLst>
          </c:dPt>
          <c:dPt>
            <c:idx val="4"/>
            <c:bubble3D val="0"/>
            <c:spPr>
              <a:solidFill>
                <a:srgbClr val="4F81BD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472-4A62-BA3A-117FD72F7C74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4472-4A62-BA3A-117FD72F7C74}"/>
              </c:ext>
            </c:extLst>
          </c:dPt>
          <c:dLbls>
            <c:dLbl>
              <c:idx val="0"/>
              <c:layout>
                <c:manualLayout>
                  <c:x val="3.854447949049588E-2"/>
                  <c:y val="0.109933005256256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72-4A62-BA3A-117FD72F7C74}"/>
                </c:ext>
              </c:extLst>
            </c:dLbl>
            <c:dLbl>
              <c:idx val="1"/>
              <c:layout>
                <c:manualLayout>
                  <c:x val="5.8109631108782707E-4"/>
                  <c:y val="-2.0150465269483119E-2"/>
                </c:manualLayout>
              </c:layout>
              <c:spPr>
                <a:noFill/>
                <a:ln w="635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3941621850582797"/>
                      <c:h val="0.198498012401901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472-4A62-BA3A-117FD72F7C74}"/>
                </c:ext>
              </c:extLst>
            </c:dLbl>
            <c:spPr>
              <a:noFill/>
              <a:ln w="6350"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Dati!$B$1068:$B$1071</c:f>
              <c:strCache>
                <c:ptCount val="4"/>
                <c:pt idx="0">
                  <c:v>Ir ļoti lieli ieguvumi</c:v>
                </c:pt>
                <c:pt idx="1">
                  <c:v>Ir nelieli ieguvumi</c:v>
                </c:pt>
                <c:pt idx="2">
                  <c:v>Nav ieguvumu</c:v>
                </c:pt>
                <c:pt idx="3">
                  <c:v>Grūti pateikt</c:v>
                </c:pt>
              </c:strCache>
            </c:strRef>
          </c:cat>
          <c:val>
            <c:numRef>
              <c:f>Dati!$C$1068:$C$1071</c:f>
              <c:numCache>
                <c:formatCode>0</c:formatCode>
                <c:ptCount val="4"/>
                <c:pt idx="0">
                  <c:v>25.394804690296958</c:v>
                </c:pt>
                <c:pt idx="1">
                  <c:v>47.756570383638767</c:v>
                </c:pt>
                <c:pt idx="2">
                  <c:v>17.085050352609752</c:v>
                </c:pt>
                <c:pt idx="3">
                  <c:v>9.763574573454088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72-4A62-BA3A-117FD72F7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5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729883685702343"/>
          <c:y val="9.43263435894954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9.784583350801436E-2"/>
          <c:w val="0.83662114314618108"/>
          <c:h val="0.889414678796517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Dati!$C$1074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Dati!$B$1075:$B$1109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Dati!$C$1075:$C$1109</c:f>
              <c:numCache>
                <c:formatCode>0</c:formatCode>
                <c:ptCount val="35"/>
                <c:pt idx="0">
                  <c:v>12.420998129179349</c:v>
                </c:pt>
                <c:pt idx="1">
                  <c:v>29.506048481789101</c:v>
                </c:pt>
                <c:pt idx="2">
                  <c:v>11.744945020583266</c:v>
                </c:pt>
                <c:pt idx="3">
                  <c:v>16.874987307208819</c:v>
                </c:pt>
                <c:pt idx="4">
                  <c:v>13.582090694075667</c:v>
                </c:pt>
                <c:pt idx="5">
                  <c:v>10.417052437768277</c:v>
                </c:pt>
                <c:pt idx="6">
                  <c:v>29.506048481789101</c:v>
                </c:pt>
                <c:pt idx="7">
                  <c:v>11.321780623852057</c:v>
                </c:pt>
                <c:pt idx="8">
                  <c:v>20.411364839942536</c:v>
                </c:pt>
                <c:pt idx="9">
                  <c:v>28.616987222501837</c:v>
                </c:pt>
                <c:pt idx="10">
                  <c:v>29.506048481789101</c:v>
                </c:pt>
                <c:pt idx="11">
                  <c:v>11.781970441178185</c:v>
                </c:pt>
                <c:pt idx="12">
                  <c:v>19.098242052840948</c:v>
                </c:pt>
                <c:pt idx="13">
                  <c:v>22.695819734344777</c:v>
                </c:pt>
                <c:pt idx="14">
                  <c:v>29.506048481789101</c:v>
                </c:pt>
                <c:pt idx="15">
                  <c:v>12.046347626308052</c:v>
                </c:pt>
                <c:pt idx="16">
                  <c:v>18.717307645878236</c:v>
                </c:pt>
                <c:pt idx="17">
                  <c:v>11.956181995294489</c:v>
                </c:pt>
                <c:pt idx="18">
                  <c:v>29.506048481789101</c:v>
                </c:pt>
                <c:pt idx="19">
                  <c:v>10.302028707976692</c:v>
                </c:pt>
                <c:pt idx="20">
                  <c:v>14.555592024005477</c:v>
                </c:pt>
                <c:pt idx="21">
                  <c:v>21.93057636576949</c:v>
                </c:pt>
                <c:pt idx="22">
                  <c:v>17.710020250924018</c:v>
                </c:pt>
                <c:pt idx="23">
                  <c:v>10.649443640268615</c:v>
                </c:pt>
                <c:pt idx="24">
                  <c:v>7</c:v>
                </c:pt>
                <c:pt idx="25">
                  <c:v>29.506048481789101</c:v>
                </c:pt>
                <c:pt idx="26">
                  <c:v>10.302028707976692</c:v>
                </c:pt>
                <c:pt idx="27">
                  <c:v>14.855414007660958</c:v>
                </c:pt>
                <c:pt idx="28">
                  <c:v>29.506048481789101</c:v>
                </c:pt>
                <c:pt idx="29">
                  <c:v>15.781075996459236</c:v>
                </c:pt>
                <c:pt idx="30">
                  <c:v>11.430871407757632</c:v>
                </c:pt>
                <c:pt idx="31">
                  <c:v>29.506048481789101</c:v>
                </c:pt>
                <c:pt idx="32">
                  <c:v>20.312375915926665</c:v>
                </c:pt>
                <c:pt idx="33">
                  <c:v>24.120208641215733</c:v>
                </c:pt>
                <c:pt idx="34">
                  <c:v>7.7680794755158544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D-4B07-9A3A-E310DDB02B1E}"/>
            </c:ext>
          </c:extLst>
        </c:ser>
        <c:ser>
          <c:idx val="1"/>
          <c:order val="1"/>
          <c:tx>
            <c:strRef>
              <c:f>Dati!$D$1074</c:f>
              <c:strCache>
                <c:ptCount val="1"/>
                <c:pt idx="0">
                  <c:v>Nav ieguvumu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A2-4FE2-97BE-EBC306141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Dati!$B$1075:$B$1109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Dati!$D$1075:$D$1109</c:f>
              <c:numCache>
                <c:formatCode>0</c:formatCode>
                <c:ptCount val="35"/>
                <c:pt idx="0">
                  <c:v>17.085050352609752</c:v>
                </c:pt>
                <c:pt idx="2">
                  <c:v>17.761103461205835</c:v>
                </c:pt>
                <c:pt idx="3">
                  <c:v>12.63106117458028</c:v>
                </c:pt>
                <c:pt idx="4">
                  <c:v>15.923957787713434</c:v>
                </c:pt>
                <c:pt idx="5">
                  <c:v>19.088996044020824</c:v>
                </c:pt>
                <c:pt idx="7">
                  <c:v>18.184267857937044</c:v>
                </c:pt>
                <c:pt idx="8">
                  <c:v>9.0946836418465651</c:v>
                </c:pt>
                <c:pt idx="9">
                  <c:v>0.88906125928726254</c:v>
                </c:pt>
                <c:pt idx="11">
                  <c:v>17.724078040610916</c:v>
                </c:pt>
                <c:pt idx="12">
                  <c:v>10.407806428948152</c:v>
                </c:pt>
                <c:pt idx="13">
                  <c:v>6.8102287474443228</c:v>
                </c:pt>
                <c:pt idx="15">
                  <c:v>17.459700855481049</c:v>
                </c:pt>
                <c:pt idx="16">
                  <c:v>10.788740835910863</c:v>
                </c:pt>
                <c:pt idx="17">
                  <c:v>17.549866486494611</c:v>
                </c:pt>
                <c:pt idx="19">
                  <c:v>19.204019773812409</c:v>
                </c:pt>
                <c:pt idx="20">
                  <c:v>14.950456457783623</c:v>
                </c:pt>
                <c:pt idx="21">
                  <c:v>7.575472116019613</c:v>
                </c:pt>
                <c:pt idx="22">
                  <c:v>11.796028230865085</c:v>
                </c:pt>
                <c:pt idx="23">
                  <c:v>18.856604841520486</c:v>
                </c:pt>
                <c:pt idx="24">
                  <c:v>22.506048481789101</c:v>
                </c:pt>
                <c:pt idx="26">
                  <c:v>19.204019773812409</c:v>
                </c:pt>
                <c:pt idx="27">
                  <c:v>14.650634474128143</c:v>
                </c:pt>
                <c:pt idx="29">
                  <c:v>13.724972485329864</c:v>
                </c:pt>
                <c:pt idx="30">
                  <c:v>18.075177074031469</c:v>
                </c:pt>
                <c:pt idx="32">
                  <c:v>9.1936725658624372</c:v>
                </c:pt>
                <c:pt idx="33">
                  <c:v>5.3858398405733681</c:v>
                </c:pt>
                <c:pt idx="34">
                  <c:v>21.737969006273246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D-4B07-9A3A-E310DDB02B1E}"/>
            </c:ext>
          </c:extLst>
        </c:ser>
        <c:ser>
          <c:idx val="2"/>
          <c:order val="2"/>
          <c:tx>
            <c:strRef>
              <c:f>Dati!$E$1074</c:f>
              <c:strCache>
                <c:ptCount val="1"/>
                <c:pt idx="0">
                  <c:v>Ir nelieli ieguvumi</c:v>
                </c:pt>
              </c:strCache>
            </c:strRef>
          </c:tx>
          <c:spPr>
            <a:solidFill>
              <a:srgbClr val="72DC72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1D-4B07-9A3A-E310DDB02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Dati!$B$1075:$B$1109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Dati!$E$1075:$E$1109</c:f>
              <c:numCache>
                <c:formatCode>0</c:formatCode>
                <c:ptCount val="35"/>
                <c:pt idx="0">
                  <c:v>47.756570383638767</c:v>
                </c:pt>
                <c:pt idx="2">
                  <c:v>42.908923752845816</c:v>
                </c:pt>
                <c:pt idx="3">
                  <c:v>47.48732131116649</c:v>
                </c:pt>
                <c:pt idx="4">
                  <c:v>61.228790442465694</c:v>
                </c:pt>
                <c:pt idx="5">
                  <c:v>46.861323888557607</c:v>
                </c:pt>
                <c:pt idx="7">
                  <c:v>47.095050349768798</c:v>
                </c:pt>
                <c:pt idx="8">
                  <c:v>55.206934799143085</c:v>
                </c:pt>
                <c:pt idx="9">
                  <c:v>42.659488299013475</c:v>
                </c:pt>
                <c:pt idx="11">
                  <c:v>47.915676528763569</c:v>
                </c:pt>
                <c:pt idx="12">
                  <c:v>61.287770543806786</c:v>
                </c:pt>
                <c:pt idx="13">
                  <c:v>30.404843285045569</c:v>
                </c:pt>
                <c:pt idx="15">
                  <c:v>47.685143672354741</c:v>
                </c:pt>
                <c:pt idx="16">
                  <c:v>46.85369588027595</c:v>
                </c:pt>
                <c:pt idx="17">
                  <c:v>45.006048022020465</c:v>
                </c:pt>
                <c:pt idx="19">
                  <c:v>44.898298388630877</c:v>
                </c:pt>
                <c:pt idx="20">
                  <c:v>48.51989542078104</c:v>
                </c:pt>
                <c:pt idx="21">
                  <c:v>62.707135221409736</c:v>
                </c:pt>
                <c:pt idx="22">
                  <c:v>52.721657506000852</c:v>
                </c:pt>
                <c:pt idx="23">
                  <c:v>43.982556339674538</c:v>
                </c:pt>
                <c:pt idx="24">
                  <c:v>45.549592230750662</c:v>
                </c:pt>
                <c:pt idx="26">
                  <c:v>44.898298388630877</c:v>
                </c:pt>
                <c:pt idx="27">
                  <c:v>51.04034723291435</c:v>
                </c:pt>
                <c:pt idx="29">
                  <c:v>43.471673952216115</c:v>
                </c:pt>
                <c:pt idx="30">
                  <c:v>49.224854123615422</c:v>
                </c:pt>
                <c:pt idx="32">
                  <c:v>48.252323456158351</c:v>
                </c:pt>
                <c:pt idx="33">
                  <c:v>59.379276991826458</c:v>
                </c:pt>
                <c:pt idx="34">
                  <c:v>45.455259909941034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1D-4B07-9A3A-E310DDB02B1E}"/>
            </c:ext>
          </c:extLst>
        </c:ser>
        <c:ser>
          <c:idx val="3"/>
          <c:order val="3"/>
          <c:tx>
            <c:strRef>
              <c:f>Dati!$F$1074</c:f>
              <c:strCache>
                <c:ptCount val="1"/>
                <c:pt idx="0">
                  <c:v>Ir ļoti lieli ieguvumi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Dati!$B$1075:$B$1109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Dati!$F$1075:$F$1109</c:f>
              <c:numCache>
                <c:formatCode>0</c:formatCode>
                <c:ptCount val="35"/>
                <c:pt idx="0">
                  <c:v>25.394804690296958</c:v>
                </c:pt>
                <c:pt idx="2">
                  <c:v>19.862286946684854</c:v>
                </c:pt>
                <c:pt idx="3">
                  <c:v>24.862897332848132</c:v>
                </c:pt>
                <c:pt idx="4">
                  <c:v>13.755063985050178</c:v>
                </c:pt>
                <c:pt idx="5">
                  <c:v>29.031489510372115</c:v>
                </c:pt>
                <c:pt idx="7">
                  <c:v>24.193904969544803</c:v>
                </c:pt>
                <c:pt idx="8">
                  <c:v>32.342444118501589</c:v>
                </c:pt>
                <c:pt idx="9">
                  <c:v>53.101570255257222</c:v>
                </c:pt>
                <c:pt idx="11">
                  <c:v>24.137200327626527</c:v>
                </c:pt>
                <c:pt idx="12">
                  <c:v>22.130208350127383</c:v>
                </c:pt>
                <c:pt idx="13">
                  <c:v>61.588866373739336</c:v>
                </c:pt>
                <c:pt idx="15">
                  <c:v>28.030860243614004</c:v>
                </c:pt>
                <c:pt idx="16">
                  <c:v>26.904247147220218</c:v>
                </c:pt>
                <c:pt idx="17">
                  <c:v>32.133644178397631</c:v>
                </c:pt>
                <c:pt idx="19">
                  <c:v>27.978617984936268</c:v>
                </c:pt>
                <c:pt idx="20">
                  <c:v>28.940550342003242</c:v>
                </c:pt>
                <c:pt idx="21">
                  <c:v>19.389394922524978</c:v>
                </c:pt>
                <c:pt idx="22">
                  <c:v>14.731438064747888</c:v>
                </c:pt>
                <c:pt idx="23">
                  <c:v>31.033969699850644</c:v>
                </c:pt>
                <c:pt idx="24">
                  <c:v>15.610437912742995</c:v>
                </c:pt>
                <c:pt idx="26">
                  <c:v>27.978617984936268</c:v>
                </c:pt>
                <c:pt idx="27">
                  <c:v>22.42634462260434</c:v>
                </c:pt>
                <c:pt idx="29">
                  <c:v>35.065090738005935</c:v>
                </c:pt>
                <c:pt idx="30">
                  <c:v>22.17566452504817</c:v>
                </c:pt>
                <c:pt idx="32">
                  <c:v>42.554003977979207</c:v>
                </c:pt>
                <c:pt idx="33">
                  <c:v>30.727860200848177</c:v>
                </c:pt>
                <c:pt idx="34">
                  <c:v>22.600973132567464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1D-4B07-9A3A-E310DDB02B1E}"/>
            </c:ext>
          </c:extLst>
        </c:ser>
        <c:ser>
          <c:idx val="4"/>
          <c:order val="4"/>
          <c:tx>
            <c:strRef>
              <c:f>Dati!$G$1074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Dati!$B$1075:$B$1109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Dati!$G$1075:$G$1109</c:f>
              <c:numCache>
                <c:formatCode>0</c:formatCode>
                <c:ptCount val="35"/>
                <c:pt idx="0">
                  <c:v>51.144626521213361</c:v>
                </c:pt>
                <c:pt idx="1">
                  <c:v>124.29600159514908</c:v>
                </c:pt>
                <c:pt idx="2">
                  <c:v>61.524790895618402</c:v>
                </c:pt>
                <c:pt idx="3">
                  <c:v>51.945782951134454</c:v>
                </c:pt>
                <c:pt idx="4">
                  <c:v>49.312147167633199</c:v>
                </c:pt>
                <c:pt idx="5">
                  <c:v>48.403188196219361</c:v>
                </c:pt>
                <c:pt idx="6">
                  <c:v>124.29600159514908</c:v>
                </c:pt>
                <c:pt idx="7">
                  <c:v>53.007046275835478</c:v>
                </c:pt>
                <c:pt idx="8">
                  <c:v>36.746622677504405</c:v>
                </c:pt>
                <c:pt idx="9">
                  <c:v>28.534943040878375</c:v>
                </c:pt>
                <c:pt idx="10">
                  <c:v>124.29600159514908</c:v>
                </c:pt>
                <c:pt idx="11">
                  <c:v>52.243124738758979</c:v>
                </c:pt>
                <c:pt idx="12">
                  <c:v>40.878022701214903</c:v>
                </c:pt>
                <c:pt idx="13">
                  <c:v>32.302291936364171</c:v>
                </c:pt>
                <c:pt idx="14">
                  <c:v>124.29600159514908</c:v>
                </c:pt>
                <c:pt idx="15">
                  <c:v>48.579997679180337</c:v>
                </c:pt>
                <c:pt idx="16">
                  <c:v>50.538058567652911</c:v>
                </c:pt>
                <c:pt idx="17">
                  <c:v>47.156309394730982</c:v>
                </c:pt>
                <c:pt idx="18">
                  <c:v>124.29600159514908</c:v>
                </c:pt>
                <c:pt idx="19">
                  <c:v>51.419085221581938</c:v>
                </c:pt>
                <c:pt idx="20">
                  <c:v>46.835555832364804</c:v>
                </c:pt>
                <c:pt idx="21">
                  <c:v>42.199471451214357</c:v>
                </c:pt>
                <c:pt idx="22">
                  <c:v>56.842906024400335</c:v>
                </c:pt>
                <c:pt idx="23">
                  <c:v>49.279475555623897</c:v>
                </c:pt>
                <c:pt idx="24">
                  <c:v>63.135971451655422</c:v>
                </c:pt>
                <c:pt idx="25">
                  <c:v>124.29600159514908</c:v>
                </c:pt>
                <c:pt idx="26">
                  <c:v>51.419085221581938</c:v>
                </c:pt>
                <c:pt idx="27">
                  <c:v>50.829309739630382</c:v>
                </c:pt>
                <c:pt idx="28">
                  <c:v>124.29600159514908</c:v>
                </c:pt>
                <c:pt idx="29">
                  <c:v>45.759236904927029</c:v>
                </c:pt>
                <c:pt idx="30">
                  <c:v>52.89548294648548</c:v>
                </c:pt>
                <c:pt idx="31">
                  <c:v>124.29600159514908</c:v>
                </c:pt>
                <c:pt idx="32">
                  <c:v>33.489674161011521</c:v>
                </c:pt>
                <c:pt idx="33">
                  <c:v>34.188864402474451</c:v>
                </c:pt>
                <c:pt idx="34">
                  <c:v>56.239768552640584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1D-4B07-9A3A-E310DDB02B1E}"/>
            </c:ext>
          </c:extLst>
        </c:ser>
        <c:ser>
          <c:idx val="5"/>
          <c:order val="5"/>
          <c:tx>
            <c:strRef>
              <c:f>Dati!$H$1074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A2-4FE2-97BE-EBC306141E6D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A2-4FE2-97BE-EBC306141E6D}"/>
                </c:ext>
              </c:extLst>
            </c:dLbl>
            <c:dLbl>
              <c:idx val="1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A2-4FE2-97BE-EBC306141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Dati!$B$1075:$B$1109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Dati!$H$1075:$H$1109</c:f>
              <c:numCache>
                <c:formatCode>0</c:formatCode>
                <c:ptCount val="35"/>
                <c:pt idx="0">
                  <c:v>9.763574573454088</c:v>
                </c:pt>
                <c:pt idx="2">
                  <c:v>19.46768583926362</c:v>
                </c:pt>
                <c:pt idx="3">
                  <c:v>15.018720181405095</c:v>
                </c:pt>
                <c:pt idx="4">
                  <c:v>9.0921877847708075</c:v>
                </c:pt>
                <c:pt idx="5">
                  <c:v>5.0181905570494463</c:v>
                </c:pt>
                <c:pt idx="7">
                  <c:v>10.52677682274898</c:v>
                </c:pt>
                <c:pt idx="8">
                  <c:v>3.3559374405087929</c:v>
                </c:pt>
                <c:pt idx="9">
                  <c:v>3.349880186442157</c:v>
                </c:pt>
                <c:pt idx="11">
                  <c:v>10.22304510299853</c:v>
                </c:pt>
                <c:pt idx="12">
                  <c:v>6.1742146771176669</c:v>
                </c:pt>
                <c:pt idx="13">
                  <c:v>1.1960615937707582</c:v>
                </c:pt>
                <c:pt idx="15">
                  <c:v>6.8242952285502438</c:v>
                </c:pt>
                <c:pt idx="16">
                  <c:v>15.453316136593081</c:v>
                </c:pt>
                <c:pt idx="17">
                  <c:v>5.3104413130873223</c:v>
                </c:pt>
                <c:pt idx="19">
                  <c:v>7.9190638526205195</c:v>
                </c:pt>
                <c:pt idx="20">
                  <c:v>7.5890977794320813</c:v>
                </c:pt>
                <c:pt idx="21">
                  <c:v>10.327997740045678</c:v>
                </c:pt>
                <c:pt idx="22">
                  <c:v>20.750876198386187</c:v>
                </c:pt>
                <c:pt idx="23">
                  <c:v>6.1268691189544064</c:v>
                </c:pt>
                <c:pt idx="24">
                  <c:v>16.333921374717271</c:v>
                </c:pt>
                <c:pt idx="26">
                  <c:v>7.9190638526205195</c:v>
                </c:pt>
                <c:pt idx="27">
                  <c:v>11.882673670353205</c:v>
                </c:pt>
                <c:pt idx="29">
                  <c:v>7.7382628244479585</c:v>
                </c:pt>
                <c:pt idx="30">
                  <c:v>10.524304277304454</c:v>
                </c:pt>
                <c:pt idx="32">
                  <c:v>0</c:v>
                </c:pt>
                <c:pt idx="33">
                  <c:v>4.507022966751987</c:v>
                </c:pt>
                <c:pt idx="34">
                  <c:v>10.205797951217949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1D-4B07-9A3A-E310DDB02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29.5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9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492742384474666"/>
          <c:y val="0.13902210478964508"/>
          <c:w val="0.38624115167422257"/>
          <c:h val="0.7257487696729042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008A3E"/>
              </a:solidFill>
            </c:spPr>
            <c:extLst>
              <c:ext xmlns:c16="http://schemas.microsoft.com/office/drawing/2014/chart" uri="{C3380CC4-5D6E-409C-BE32-E72D297353CC}">
                <c16:uniqueId val="{00000001-22AE-4DBE-960C-24B638D5EB04}"/>
              </c:ext>
            </c:extLst>
          </c:dPt>
          <c:dPt>
            <c:idx val="1"/>
            <c:bubble3D val="0"/>
            <c:spPr>
              <a:solidFill>
                <a:srgbClr val="004B96"/>
              </a:solidFill>
            </c:spPr>
            <c:extLst>
              <c:ext xmlns:c16="http://schemas.microsoft.com/office/drawing/2014/chart" uri="{C3380CC4-5D6E-409C-BE32-E72D297353CC}">
                <c16:uniqueId val="{00000003-22AE-4DBE-960C-24B638D5EB04}"/>
              </c:ext>
            </c:extLst>
          </c:dPt>
          <c:dPt>
            <c:idx val="2"/>
            <c:bubble3D val="0"/>
            <c:spPr>
              <a:solidFill>
                <a:srgbClr val="65B2FF"/>
              </a:solidFill>
            </c:spPr>
            <c:extLst>
              <c:ext xmlns:c16="http://schemas.microsoft.com/office/drawing/2014/chart" uri="{C3380CC4-5D6E-409C-BE32-E72D297353CC}">
                <c16:uniqueId val="{00000005-22AE-4DBE-960C-24B638D5EB04}"/>
              </c:ext>
            </c:extLst>
          </c:dPt>
          <c:dPt>
            <c:idx val="3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7-22AE-4DBE-960C-24B638D5EB04}"/>
              </c:ext>
            </c:extLst>
          </c:dPt>
          <c:dPt>
            <c:idx val="4"/>
            <c:bubble3D val="0"/>
            <c:spPr>
              <a:solidFill>
                <a:srgbClr val="4F81BD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2AE-4DBE-960C-24B638D5EB04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7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2AE-4DBE-960C-24B638D5EB04}"/>
              </c:ext>
            </c:extLst>
          </c:dPt>
          <c:dLbls>
            <c:dLbl>
              <c:idx val="0"/>
              <c:layout>
                <c:manualLayout>
                  <c:x val="-1.428933415023419E-2"/>
                  <c:y val="6.5601981663393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AE-4DBE-960C-24B638D5EB04}"/>
                </c:ext>
              </c:extLst>
            </c:dLbl>
            <c:dLbl>
              <c:idx val="1"/>
              <c:layout>
                <c:manualLayout>
                  <c:x val="0.39923623560023286"/>
                  <c:y val="-0.236593435327478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AE-4DBE-960C-24B638D5EB04}"/>
                </c:ext>
              </c:extLst>
            </c:dLbl>
            <c:dLbl>
              <c:idx val="2"/>
              <c:layout>
                <c:manualLayout>
                  <c:x val="-1.4409221902017291E-2"/>
                  <c:y val="-3.22407444311729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AE-4DBE-960C-24B638D5EB04}"/>
                </c:ext>
              </c:extLst>
            </c:dLbl>
            <c:dLbl>
              <c:idx val="3"/>
              <c:layout>
                <c:manualLayout>
                  <c:x val="-4.803073967339185E-3"/>
                  <c:y val="-8.060186107793321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AE-4DBE-960C-24B638D5EB04}"/>
                </c:ext>
              </c:extLst>
            </c:dLbl>
            <c:spPr>
              <a:noFill/>
              <a:ln w="6350"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Dati!$B$1116:$B$1119</c:f>
              <c:strCache>
                <c:ptCount val="4"/>
                <c:pt idx="0">
                  <c:v>Jā</c:v>
                </c:pt>
                <c:pt idx="1">
                  <c:v>Nē</c:v>
                </c:pt>
                <c:pt idx="2">
                  <c:v>Nē, bet plāno</c:v>
                </c:pt>
                <c:pt idx="3">
                  <c:v>Grūti pateikt</c:v>
                </c:pt>
              </c:strCache>
            </c:strRef>
          </c:cat>
          <c:val>
            <c:numRef>
              <c:f>Dati!$C$1116:$C$1119</c:f>
              <c:numCache>
                <c:formatCode>0</c:formatCode>
                <c:ptCount val="4"/>
                <c:pt idx="0">
                  <c:v>3.2063246729096351</c:v>
                </c:pt>
                <c:pt idx="1">
                  <c:v>91.235444778602144</c:v>
                </c:pt>
                <c:pt idx="2">
                  <c:v>3.8058335406458172</c:v>
                </c:pt>
                <c:pt idx="3">
                  <c:v>1.7523970078422459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AE-4DBE-960C-24B638D5E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3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4094076162"/>
          <c:y val="0.10985550384996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9.784583350801436E-2"/>
          <c:w val="0.83662114314618108"/>
          <c:h val="0.889414678796517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Dati!$C$1122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Dati!$B$1123:$B$1157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Dati!$C$1123:$C$1157</c:f>
              <c:numCache>
                <c:formatCode>0</c:formatCode>
                <c:ptCount val="35"/>
                <c:pt idx="0">
                  <c:v>18.791552054845301</c:v>
                </c:pt>
                <c:pt idx="1">
                  <c:v>113.83283037409326</c:v>
                </c:pt>
                <c:pt idx="2">
                  <c:v>17.266791495551743</c:v>
                </c:pt>
                <c:pt idx="3">
                  <c:v>18.313992661257693</c:v>
                </c:pt>
                <c:pt idx="4">
                  <c:v>25.400477637360872</c:v>
                </c:pt>
                <c:pt idx="5">
                  <c:v>18.28478214899804</c:v>
                </c:pt>
                <c:pt idx="6">
                  <c:v>113.83283037409326</c:v>
                </c:pt>
                <c:pt idx="7">
                  <c:v>18.309896057006746</c:v>
                </c:pt>
                <c:pt idx="8">
                  <c:v>22.180693709851546</c:v>
                </c:pt>
                <c:pt idx="9">
                  <c:v>26.518136944648113</c:v>
                </c:pt>
                <c:pt idx="10">
                  <c:v>113.83283037409326</c:v>
                </c:pt>
                <c:pt idx="11">
                  <c:v>18.712511068707272</c:v>
                </c:pt>
                <c:pt idx="12">
                  <c:v>23.315267727406528</c:v>
                </c:pt>
                <c:pt idx="13">
                  <c:v>16.462034144114948</c:v>
                </c:pt>
                <c:pt idx="14">
                  <c:v>113.83283037409326</c:v>
                </c:pt>
                <c:pt idx="15">
                  <c:v>16.559335496060747</c:v>
                </c:pt>
                <c:pt idx="16">
                  <c:v>17.337171298067297</c:v>
                </c:pt>
                <c:pt idx="17">
                  <c:v>19.992603358590785</c:v>
                </c:pt>
                <c:pt idx="18">
                  <c:v>113.83283037409326</c:v>
                </c:pt>
                <c:pt idx="19">
                  <c:v>17.688649404549064</c:v>
                </c:pt>
                <c:pt idx="20">
                  <c:v>22.654161866505685</c:v>
                </c:pt>
                <c:pt idx="21">
                  <c:v>20.60014133837948</c:v>
                </c:pt>
                <c:pt idx="22">
                  <c:v>21.627692778584134</c:v>
                </c:pt>
                <c:pt idx="23">
                  <c:v>17.619117543966482</c:v>
                </c:pt>
                <c:pt idx="24">
                  <c:v>14.843280695738807</c:v>
                </c:pt>
                <c:pt idx="25">
                  <c:v>113.83283037409326</c:v>
                </c:pt>
                <c:pt idx="26">
                  <c:v>17.688649404549064</c:v>
                </c:pt>
                <c:pt idx="27">
                  <c:v>20.058641469838506</c:v>
                </c:pt>
                <c:pt idx="28">
                  <c:v>113.83283037409326</c:v>
                </c:pt>
                <c:pt idx="29">
                  <c:v>20.492066966583351</c:v>
                </c:pt>
                <c:pt idx="30">
                  <c:v>18.315426232349189</c:v>
                </c:pt>
                <c:pt idx="31">
                  <c:v>113.83283037409326</c:v>
                </c:pt>
                <c:pt idx="32">
                  <c:v>20.88280030219552</c:v>
                </c:pt>
                <c:pt idx="33">
                  <c:v>20.784573109723446</c:v>
                </c:pt>
                <c:pt idx="34">
                  <c:v>17.540131548489821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1-4721-BE66-6D87142F30E8}"/>
            </c:ext>
          </c:extLst>
        </c:ser>
        <c:ser>
          <c:idx val="1"/>
          <c:order val="1"/>
          <c:tx>
            <c:strRef>
              <c:f>Dati!$D$1122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Dati!$B$1123:$B$1157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Dati!$D$1123:$D$1157</c:f>
              <c:numCache>
                <c:formatCode>0</c:formatCode>
                <c:ptCount val="35"/>
                <c:pt idx="0">
                  <c:v>91.235444778602144</c:v>
                </c:pt>
                <c:pt idx="2">
                  <c:v>92.298449850354785</c:v>
                </c:pt>
                <c:pt idx="3">
                  <c:v>91.560422387996411</c:v>
                </c:pt>
                <c:pt idx="4">
                  <c:v>87.812516345025159</c:v>
                </c:pt>
                <c:pt idx="5">
                  <c:v>91.392414398555928</c:v>
                </c:pt>
                <c:pt idx="7">
                  <c:v>91.956676803199912</c:v>
                </c:pt>
                <c:pt idx="8">
                  <c:v>85.205269626678515</c:v>
                </c:pt>
                <c:pt idx="9">
                  <c:v>85.033461484138613</c:v>
                </c:pt>
                <c:pt idx="11">
                  <c:v>91.534221043454906</c:v>
                </c:pt>
                <c:pt idx="12">
                  <c:v>79.856783207676969</c:v>
                </c:pt>
                <c:pt idx="13">
                  <c:v>94.470703203846014</c:v>
                </c:pt>
                <c:pt idx="15">
                  <c:v>92.891788296968556</c:v>
                </c:pt>
                <c:pt idx="16">
                  <c:v>94.105419278613468</c:v>
                </c:pt>
                <c:pt idx="17">
                  <c:v>88.605312741870577</c:v>
                </c:pt>
                <c:pt idx="19">
                  <c:v>91.191878902737216</c:v>
                </c:pt>
                <c:pt idx="20">
                  <c:v>88.21415619787534</c:v>
                </c:pt>
                <c:pt idx="21">
                  <c:v>90.94738697891421</c:v>
                </c:pt>
                <c:pt idx="22">
                  <c:v>89.479772510567187</c:v>
                </c:pt>
                <c:pt idx="23">
                  <c:v>95.142214350350372</c:v>
                </c:pt>
                <c:pt idx="24">
                  <c:v>96.172050935083504</c:v>
                </c:pt>
                <c:pt idx="26">
                  <c:v>91.191878902737216</c:v>
                </c:pt>
                <c:pt idx="27">
                  <c:v>91.285496213467084</c:v>
                </c:pt>
                <c:pt idx="29">
                  <c:v>86.571836508945978</c:v>
                </c:pt>
                <c:pt idx="30">
                  <c:v>92.663445059400004</c:v>
                </c:pt>
                <c:pt idx="32">
                  <c:v>87.979708164606876</c:v>
                </c:pt>
                <c:pt idx="33">
                  <c:v>85.328974180343508</c:v>
                </c:pt>
                <c:pt idx="34">
                  <c:v>93.963927705597968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1-4721-BE66-6D87142F30E8}"/>
            </c:ext>
          </c:extLst>
        </c:ser>
        <c:ser>
          <c:idx val="2"/>
          <c:order val="2"/>
          <c:tx>
            <c:strRef>
              <c:f>Dati!$E$1122</c:f>
              <c:strCache>
                <c:ptCount val="1"/>
                <c:pt idx="0">
                  <c:v>Nē, bet plāno</c:v>
                </c:pt>
              </c:strCache>
            </c:strRef>
          </c:tx>
          <c:spPr>
            <a:solidFill>
              <a:srgbClr val="65B2FF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61-4721-BE66-6D87142F30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Dati!$B$1123:$B$1157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Dati!$E$1123:$E$1157</c:f>
              <c:numCache>
                <c:formatCode>0</c:formatCode>
                <c:ptCount val="35"/>
                <c:pt idx="0">
                  <c:v>3.8058335406458172</c:v>
                </c:pt>
                <c:pt idx="2">
                  <c:v>4.2675890281867339</c:v>
                </c:pt>
                <c:pt idx="3">
                  <c:v>3.9584153248391587</c:v>
                </c:pt>
                <c:pt idx="4">
                  <c:v>0.61983639170723093</c:v>
                </c:pt>
                <c:pt idx="5">
                  <c:v>4.1556338265392956</c:v>
                </c:pt>
                <c:pt idx="7">
                  <c:v>3.5662575138866024</c:v>
                </c:pt>
                <c:pt idx="8">
                  <c:v>6.4468670375632033</c:v>
                </c:pt>
                <c:pt idx="9">
                  <c:v>2.2812319453065357</c:v>
                </c:pt>
                <c:pt idx="11">
                  <c:v>3.5860982619310846</c:v>
                </c:pt>
                <c:pt idx="12">
                  <c:v>10.660779439009763</c:v>
                </c:pt>
                <c:pt idx="13">
                  <c:v>2.9000930261322999</c:v>
                </c:pt>
                <c:pt idx="15">
                  <c:v>4.3817065810639582</c:v>
                </c:pt>
                <c:pt idx="16">
                  <c:v>2.3902397974124998</c:v>
                </c:pt>
                <c:pt idx="17">
                  <c:v>5.234914273631901</c:v>
                </c:pt>
                <c:pt idx="19">
                  <c:v>4.9523020668069817</c:v>
                </c:pt>
                <c:pt idx="20">
                  <c:v>2.9645123097122363</c:v>
                </c:pt>
                <c:pt idx="21">
                  <c:v>2.2853020567995741</c:v>
                </c:pt>
                <c:pt idx="22">
                  <c:v>2.7253650849419433</c:v>
                </c:pt>
                <c:pt idx="23">
                  <c:v>1.0714984797764078</c:v>
                </c:pt>
                <c:pt idx="24">
                  <c:v>2.8174987432709511</c:v>
                </c:pt>
                <c:pt idx="26">
                  <c:v>4.9523020668069817</c:v>
                </c:pt>
                <c:pt idx="27">
                  <c:v>2.488692690787671</c:v>
                </c:pt>
                <c:pt idx="29">
                  <c:v>6.7689268985639348</c:v>
                </c:pt>
                <c:pt idx="30">
                  <c:v>2.8539590823440668</c:v>
                </c:pt>
                <c:pt idx="32">
                  <c:v>4.9703219072908675</c:v>
                </c:pt>
                <c:pt idx="33">
                  <c:v>7.7192830840263067</c:v>
                </c:pt>
                <c:pt idx="34">
                  <c:v>2.3287711200054737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1-4721-BE66-6D87142F30E8}"/>
            </c:ext>
          </c:extLst>
        </c:ser>
        <c:ser>
          <c:idx val="3"/>
          <c:order val="3"/>
          <c:tx>
            <c:strRef>
              <c:f>Dati!$F$1122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33910719362504E-2"/>
                      <c:h val="2.51683925152671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CD3-4386-A328-0B4577ED60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D3-4386-A328-0B4577ED60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D3-4386-A328-0B4577ED605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D3-4386-A328-0B4577ED605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D3-4386-A328-0B4577ED605F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693431317134178E-2"/>
                      <c:h val="3.40421889629536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CD3-4386-A328-0B4577ED605F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D3-4386-A328-0B4577ED605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D3-4386-A328-0B4577ED605F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D3-4386-A328-0B4577ED605F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D3-4386-A328-0B4577ED605F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047755440643324E-2"/>
                      <c:h val="2.9605290739110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5CD3-4386-A328-0B4577ED605F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D3-4386-A328-0B4577ED605F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D3-4386-A328-0B4577ED605F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D3-4386-A328-0B4577ED605F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D3-4386-A328-0B4577ED605F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D3-4386-A328-0B4577ED6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Dati!$B$1123:$B$1157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Dati!$F$1123:$F$1157</c:f>
              <c:numCache>
                <c:formatCode>0</c:formatCode>
                <c:ptCount val="35"/>
                <c:pt idx="0">
                  <c:v>3.2063246729096351</c:v>
                </c:pt>
                <c:pt idx="2">
                  <c:v>2.7255424982603449</c:v>
                </c:pt>
                <c:pt idx="3">
                  <c:v>2.7963238152673191</c:v>
                </c:pt>
                <c:pt idx="4">
                  <c:v>8.7613030320018872</c:v>
                </c:pt>
                <c:pt idx="5">
                  <c:v>2.5763716911282559</c:v>
                </c:pt>
                <c:pt idx="7">
                  <c:v>2.6930636675520936</c:v>
                </c:pt>
                <c:pt idx="8">
                  <c:v>6.8438239715491376</c:v>
                </c:pt>
                <c:pt idx="9">
                  <c:v>11.293972954146486</c:v>
                </c:pt>
                <c:pt idx="11">
                  <c:v>2.995539582457992</c:v>
                </c:pt>
                <c:pt idx="12">
                  <c:v>9.4824373533132569</c:v>
                </c:pt>
                <c:pt idx="13">
                  <c:v>2.6292037700216717</c:v>
                </c:pt>
                <c:pt idx="15">
                  <c:v>2.2097327945169365</c:v>
                </c:pt>
                <c:pt idx="16">
                  <c:v>2.5534825433585393</c:v>
                </c:pt>
                <c:pt idx="17">
                  <c:v>5.6693247620465268</c:v>
                </c:pt>
                <c:pt idx="19">
                  <c:v>2.3626771837749794</c:v>
                </c:pt>
                <c:pt idx="20">
                  <c:v>6.0571104832641387</c:v>
                </c:pt>
                <c:pt idx="21">
                  <c:v>6.7673109642861897</c:v>
                </c:pt>
                <c:pt idx="22">
                  <c:v>3.0028577434723469</c:v>
                </c:pt>
                <c:pt idx="23">
                  <c:v>1.7350963447732644</c:v>
                </c:pt>
                <c:pt idx="24">
                  <c:v>1.0104503216455423</c:v>
                </c:pt>
                <c:pt idx="26">
                  <c:v>2.3626771837749794</c:v>
                </c:pt>
                <c:pt idx="27">
                  <c:v>4.1755641639755954</c:v>
                </c:pt>
                <c:pt idx="29">
                  <c:v>5.1834017546646072</c:v>
                </c:pt>
                <c:pt idx="30">
                  <c:v>2.6211385414366859</c:v>
                </c:pt>
                <c:pt idx="32">
                  <c:v>4.329529834794978</c:v>
                </c:pt>
                <c:pt idx="33">
                  <c:v>6.4523302096115094</c:v>
                </c:pt>
                <c:pt idx="34">
                  <c:v>2.2768217441898568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1-4721-BE66-6D87142F30E8}"/>
            </c:ext>
          </c:extLst>
        </c:ser>
        <c:ser>
          <c:idx val="4"/>
          <c:order val="4"/>
          <c:tx>
            <c:strRef>
              <c:f>Dati!$G$1122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Dati!$B$1123:$B$1157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Dati!$G$1123:$G$1157</c:f>
              <c:numCache>
                <c:formatCode>0</c:formatCode>
                <c:ptCount val="35"/>
                <c:pt idx="0">
                  <c:v>15.087648281236852</c:v>
                </c:pt>
                <c:pt idx="1">
                  <c:v>18.293972954146486</c:v>
                </c:pt>
                <c:pt idx="2">
                  <c:v>15.568430455886141</c:v>
                </c:pt>
                <c:pt idx="3">
                  <c:v>15.497649138879167</c:v>
                </c:pt>
                <c:pt idx="4">
                  <c:v>9.5326699221445992</c:v>
                </c:pt>
                <c:pt idx="5">
                  <c:v>15.717601263018231</c:v>
                </c:pt>
                <c:pt idx="6">
                  <c:v>18.293972954146486</c:v>
                </c:pt>
                <c:pt idx="7">
                  <c:v>15.600909286594392</c:v>
                </c:pt>
                <c:pt idx="8">
                  <c:v>11.450148982597348</c:v>
                </c:pt>
                <c:pt idx="9">
                  <c:v>7</c:v>
                </c:pt>
                <c:pt idx="10">
                  <c:v>18.293972954146486</c:v>
                </c:pt>
                <c:pt idx="11">
                  <c:v>15.298433371688494</c:v>
                </c:pt>
                <c:pt idx="12">
                  <c:v>8.8115356008332295</c:v>
                </c:pt>
                <c:pt idx="13">
                  <c:v>15.664769184124815</c:v>
                </c:pt>
                <c:pt idx="14">
                  <c:v>18.293972954146486</c:v>
                </c:pt>
                <c:pt idx="15">
                  <c:v>16.084240159629552</c:v>
                </c:pt>
                <c:pt idx="16">
                  <c:v>15.740490410787947</c:v>
                </c:pt>
                <c:pt idx="17">
                  <c:v>12.62464819209996</c:v>
                </c:pt>
                <c:pt idx="18">
                  <c:v>18.293972954146486</c:v>
                </c:pt>
                <c:pt idx="19">
                  <c:v>15.931295770371507</c:v>
                </c:pt>
                <c:pt idx="20">
                  <c:v>12.236862470882347</c:v>
                </c:pt>
                <c:pt idx="21">
                  <c:v>11.526661989860298</c:v>
                </c:pt>
                <c:pt idx="22">
                  <c:v>15.291115210674139</c:v>
                </c:pt>
                <c:pt idx="23">
                  <c:v>16.558876609373222</c:v>
                </c:pt>
                <c:pt idx="24">
                  <c:v>17.283522632500944</c:v>
                </c:pt>
                <c:pt idx="25">
                  <c:v>18.293972954146486</c:v>
                </c:pt>
                <c:pt idx="26">
                  <c:v>15.931295770371507</c:v>
                </c:pt>
                <c:pt idx="27">
                  <c:v>14.118408790170891</c:v>
                </c:pt>
                <c:pt idx="28">
                  <c:v>18.293972954146486</c:v>
                </c:pt>
                <c:pt idx="29">
                  <c:v>13.110571199481878</c:v>
                </c:pt>
                <c:pt idx="30">
                  <c:v>15.6728344127098</c:v>
                </c:pt>
                <c:pt idx="31">
                  <c:v>18.293972954146486</c:v>
                </c:pt>
                <c:pt idx="32">
                  <c:v>13.964443119351508</c:v>
                </c:pt>
                <c:pt idx="33">
                  <c:v>11.841642744534976</c:v>
                </c:pt>
                <c:pt idx="34">
                  <c:v>16.01715120995663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61-4721-BE66-6D87142F30E8}"/>
            </c:ext>
          </c:extLst>
        </c:ser>
        <c:ser>
          <c:idx val="5"/>
          <c:order val="5"/>
          <c:tx>
            <c:strRef>
              <c:f>Dati!$H$1122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/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693431317134178E-2"/>
                      <c:h val="3.40421889629536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5CD3-4386-A328-0B4577ED605F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/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33910719362504E-2"/>
                      <c:h val="3.62606380748752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CD3-4386-A328-0B4577ED605F}"/>
                </c:ext>
              </c:extLst>
            </c:dLbl>
            <c:dLbl>
              <c:idx val="2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D3-4386-A328-0B4577ED605F}"/>
                </c:ext>
              </c:extLst>
            </c:dLbl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/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33910719362504E-2"/>
                      <c:h val="3.40421889629536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5CD3-4386-A328-0B4577ED6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Dati!$B$1123:$B$1157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Dati!$H$1123:$H$1157</c:f>
              <c:numCache>
                <c:formatCode>0</c:formatCode>
                <c:ptCount val="35"/>
                <c:pt idx="0">
                  <c:v>1.7523970078422459</c:v>
                </c:pt>
                <c:pt idx="2">
                  <c:v>0.70841862319816595</c:v>
                </c:pt>
                <c:pt idx="3">
                  <c:v>1.6848384718971294</c:v>
                </c:pt>
                <c:pt idx="4">
                  <c:v>2.806344231265828</c:v>
                </c:pt>
                <c:pt idx="5">
                  <c:v>1.8755800837765493</c:v>
                </c:pt>
                <c:pt idx="7">
                  <c:v>1.7840020153612406</c:v>
                </c:pt>
                <c:pt idx="8">
                  <c:v>1.5040393642091718</c:v>
                </c:pt>
                <c:pt idx="9">
                  <c:v>1.3913336164084202</c:v>
                </c:pt>
                <c:pt idx="11">
                  <c:v>1.88414111215591</c:v>
                </c:pt>
                <c:pt idx="12">
                  <c:v>0</c:v>
                </c:pt>
                <c:pt idx="13">
                  <c:v>0</c:v>
                </c:pt>
                <c:pt idx="15">
                  <c:v>0.51677232745058166</c:v>
                </c:pt>
                <c:pt idx="16">
                  <c:v>0.95085838061550065</c:v>
                </c:pt>
                <c:pt idx="17" formatCode="0.0">
                  <c:v>0.49044822245098124</c:v>
                </c:pt>
                <c:pt idx="19">
                  <c:v>1.4931418466808899</c:v>
                </c:pt>
                <c:pt idx="20">
                  <c:v>2.7642210091482982</c:v>
                </c:pt>
                <c:pt idx="21">
                  <c:v>0</c:v>
                </c:pt>
                <c:pt idx="22">
                  <c:v>4.7920046610185025</c:v>
                </c:pt>
                <c:pt idx="23">
                  <c:v>2.0511908250999698</c:v>
                </c:pt>
                <c:pt idx="24">
                  <c:v>0</c:v>
                </c:pt>
                <c:pt idx="26">
                  <c:v>1.4931418466808899</c:v>
                </c:pt>
                <c:pt idx="27">
                  <c:v>2.0502469317696019</c:v>
                </c:pt>
                <c:pt idx="29">
                  <c:v>1.4758348378254273</c:v>
                </c:pt>
                <c:pt idx="30">
                  <c:v>1.8614573168190318</c:v>
                </c:pt>
                <c:pt idx="32">
                  <c:v>2.7204400933072628</c:v>
                </c:pt>
                <c:pt idx="33" formatCode="0.0">
                  <c:v>0.49941252601868358</c:v>
                </c:pt>
                <c:pt idx="34">
                  <c:v>1.4304794302067003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61-4721-BE66-6D87142F3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113.8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5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/>
              <a:t>%</a:t>
            </a:r>
          </a:p>
        </c:rich>
      </c:tx>
      <c:layout>
        <c:manualLayout>
          <c:xMode val="edge"/>
          <c:yMode val="edge"/>
          <c:x val="0.91304344937748416"/>
          <c:y val="3.5331556551012729E-2"/>
        </c:manualLayout>
      </c:layout>
      <c:overlay val="0"/>
      <c:spPr>
        <a:ln w="3175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782335920962117"/>
          <c:y val="6.7674263489341066E-2"/>
          <c:w val="0.57217664079037878"/>
          <c:h val="0.90354997704494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A3E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4AF-4F3B-A1D9-A003B2F68E2A}"/>
              </c:ext>
            </c:extLst>
          </c:dPt>
          <c:dPt>
            <c:idx val="4"/>
            <c:invertIfNegative val="0"/>
            <c:bubble3D val="0"/>
            <c:spPr>
              <a:solidFill>
                <a:srgbClr val="72DC72"/>
              </a:solidFill>
            </c:spPr>
            <c:extLst>
              <c:ext xmlns:c16="http://schemas.microsoft.com/office/drawing/2014/chart" uri="{C3380CC4-5D6E-409C-BE32-E72D297353CC}">
                <c16:uniqueId val="{00000003-A4AF-4F3B-A1D9-A003B2F68E2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4AF-4F3B-A1D9-A003B2F68E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Dati!$B$1162:$B$1167</c:f>
              <c:strCache>
                <c:ptCount val="6"/>
                <c:pt idx="0">
                  <c:v>Nav tādas nepieciešamības, tas nešķiet noderīgi</c:v>
                </c:pt>
                <c:pt idx="1">
                  <c:v>Nav informācijas par šīm programmām</c:v>
                </c:pt>
                <c:pt idx="2">
                  <c:v>Tur ir liela birokrātija</c:v>
                </c:pt>
                <c:pt idx="3">
                  <c:v>Tur ir pārāk liels līdzfinansējums</c:v>
                </c:pt>
                <c:pt idx="4">
                  <c:v>Cits iemesls</c:v>
                </c:pt>
                <c:pt idx="5">
                  <c:v>Grūti pateikt</c:v>
                </c:pt>
              </c:strCache>
            </c:strRef>
          </c:cat>
          <c:val>
            <c:numRef>
              <c:f>Dati!$C$1162:$C$1167</c:f>
              <c:numCache>
                <c:formatCode>0</c:formatCode>
                <c:ptCount val="6"/>
                <c:pt idx="0">
                  <c:v>53.882448594765478</c:v>
                </c:pt>
                <c:pt idx="1">
                  <c:v>42.825288922449545</c:v>
                </c:pt>
                <c:pt idx="2">
                  <c:v>7.2999315686805986</c:v>
                </c:pt>
                <c:pt idx="3">
                  <c:v>3.6615974972885255</c:v>
                </c:pt>
                <c:pt idx="4">
                  <c:v>5.9927865763276884</c:v>
                </c:pt>
                <c:pt idx="5">
                  <c:v>3.4415769604941193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AF-4F3B-A1D9-A003B2F6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122667272"/>
        <c:axId val="122666096"/>
      </c:barChart>
      <c:catAx>
        <c:axId val="122667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2266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66096"/>
        <c:scaling>
          <c:orientation val="minMax"/>
          <c:max val="70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122667272"/>
        <c:crosses val="max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401563961268311"/>
          <c:y val="7.65787537942897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Dati!$C$66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Dati!$B$67:$B$101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Dati!$C$67:$C$101</c:f>
              <c:numCache>
                <c:formatCode>0</c:formatCode>
                <c:ptCount val="35"/>
                <c:pt idx="0">
                  <c:v>26.912070886664353</c:v>
                </c:pt>
                <c:pt idx="1">
                  <c:v>78.97965985586896</c:v>
                </c:pt>
                <c:pt idx="2">
                  <c:v>29.659291357709961</c:v>
                </c:pt>
                <c:pt idx="3">
                  <c:v>31.95887055101926</c:v>
                </c:pt>
                <c:pt idx="4">
                  <c:v>13.618373949550516</c:v>
                </c:pt>
                <c:pt idx="5">
                  <c:v>26.194726959108905</c:v>
                </c:pt>
                <c:pt idx="6">
                  <c:v>78.97965985586896</c:v>
                </c:pt>
                <c:pt idx="7">
                  <c:v>25.501198262872578</c:v>
                </c:pt>
                <c:pt idx="8">
                  <c:v>38.601090169084863</c:v>
                </c:pt>
                <c:pt idx="9">
                  <c:v>39.646733951166908</c:v>
                </c:pt>
                <c:pt idx="10">
                  <c:v>78.97965985586896</c:v>
                </c:pt>
                <c:pt idx="11">
                  <c:v>26.770129391902401</c:v>
                </c:pt>
                <c:pt idx="12">
                  <c:v>34.751897519847297</c:v>
                </c:pt>
                <c:pt idx="13">
                  <c:v>23.005099144061454</c:v>
                </c:pt>
                <c:pt idx="14">
                  <c:v>78.97965985586896</c:v>
                </c:pt>
                <c:pt idx="15">
                  <c:v>27.966470316625987</c:v>
                </c:pt>
                <c:pt idx="16">
                  <c:v>17.470481934533673</c:v>
                </c:pt>
                <c:pt idx="17">
                  <c:v>40.376018356958284</c:v>
                </c:pt>
                <c:pt idx="18">
                  <c:v>78.97965985586896</c:v>
                </c:pt>
                <c:pt idx="19">
                  <c:v>31.178981811182865</c:v>
                </c:pt>
                <c:pt idx="20">
                  <c:v>30.1578500038394</c:v>
                </c:pt>
                <c:pt idx="21">
                  <c:v>7</c:v>
                </c:pt>
                <c:pt idx="22">
                  <c:v>15.450617961304708</c:v>
                </c:pt>
                <c:pt idx="23">
                  <c:v>19.38663434936128</c:v>
                </c:pt>
                <c:pt idx="24">
                  <c:v>35.427429930312385</c:v>
                </c:pt>
                <c:pt idx="25">
                  <c:v>78.97965985586896</c:v>
                </c:pt>
                <c:pt idx="26">
                  <c:v>31.178981811182865</c:v>
                </c:pt>
                <c:pt idx="27">
                  <c:v>22.00995403552939</c:v>
                </c:pt>
                <c:pt idx="28">
                  <c:v>78.97965985586896</c:v>
                </c:pt>
                <c:pt idx="29">
                  <c:v>35.041171654751025</c:v>
                </c:pt>
                <c:pt idx="30">
                  <c:v>24.755467244048859</c:v>
                </c:pt>
                <c:pt idx="31">
                  <c:v>78.97965985586896</c:v>
                </c:pt>
                <c:pt idx="32">
                  <c:v>13.483800079297268</c:v>
                </c:pt>
                <c:pt idx="33">
                  <c:v>32.994901790156611</c:v>
                </c:pt>
                <c:pt idx="34">
                  <c:v>26.284632002866161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9-4C66-A03C-5A2CE95DA7FE}"/>
            </c:ext>
          </c:extLst>
        </c:ser>
        <c:ser>
          <c:idx val="1"/>
          <c:order val="1"/>
          <c:tx>
            <c:strRef>
              <c:f>Dati!$D$66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Dati!$B$67:$B$101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Dati!$D$67:$D$101</c:f>
              <c:numCache>
                <c:formatCode>0</c:formatCode>
                <c:ptCount val="35"/>
                <c:pt idx="0">
                  <c:v>52.067588969204607</c:v>
                </c:pt>
                <c:pt idx="2">
                  <c:v>49.320368498158999</c:v>
                </c:pt>
                <c:pt idx="3">
                  <c:v>47.0207893048497</c:v>
                </c:pt>
                <c:pt idx="4">
                  <c:v>65.361285906318443</c:v>
                </c:pt>
                <c:pt idx="5">
                  <c:v>52.784932896760054</c:v>
                </c:pt>
                <c:pt idx="7">
                  <c:v>53.478461592996382</c:v>
                </c:pt>
                <c:pt idx="8">
                  <c:v>40.378569686784097</c:v>
                </c:pt>
                <c:pt idx="9">
                  <c:v>39.332925904702051</c:v>
                </c:pt>
                <c:pt idx="11">
                  <c:v>52.209530463966559</c:v>
                </c:pt>
                <c:pt idx="12">
                  <c:v>44.227762336021662</c:v>
                </c:pt>
                <c:pt idx="13">
                  <c:v>55.974560711807506</c:v>
                </c:pt>
                <c:pt idx="15">
                  <c:v>51.013189539242973</c:v>
                </c:pt>
                <c:pt idx="16">
                  <c:v>61.509177921335286</c:v>
                </c:pt>
                <c:pt idx="17">
                  <c:v>38.603641498910676</c:v>
                </c:pt>
                <c:pt idx="19">
                  <c:v>47.800678044686094</c:v>
                </c:pt>
                <c:pt idx="20">
                  <c:v>48.82180985202956</c:v>
                </c:pt>
                <c:pt idx="21">
                  <c:v>71.97965985586896</c:v>
                </c:pt>
                <c:pt idx="22">
                  <c:v>63.529041894564251</c:v>
                </c:pt>
                <c:pt idx="23">
                  <c:v>59.593025506507679</c:v>
                </c:pt>
                <c:pt idx="24">
                  <c:v>43.552229925556574</c:v>
                </c:pt>
                <c:pt idx="26">
                  <c:v>47.800678044686094</c:v>
                </c:pt>
                <c:pt idx="27">
                  <c:v>56.96970582033957</c:v>
                </c:pt>
                <c:pt idx="29">
                  <c:v>43.938488201117934</c:v>
                </c:pt>
                <c:pt idx="30">
                  <c:v>54.224192611820101</c:v>
                </c:pt>
                <c:pt idx="32">
                  <c:v>65.495859776571692</c:v>
                </c:pt>
                <c:pt idx="33">
                  <c:v>45.984758065712349</c:v>
                </c:pt>
                <c:pt idx="34">
                  <c:v>52.695027853002799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9-4C66-A03C-5A2CE95DA7FE}"/>
            </c:ext>
          </c:extLst>
        </c:ser>
        <c:ser>
          <c:idx val="2"/>
          <c:order val="2"/>
          <c:tx>
            <c:strRef>
              <c:f>Dati!$E$66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29-4C66-A03C-5A2CE95DA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Dati!$B$67:$B$101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Dati!$E$67:$E$101</c:f>
              <c:numCache>
                <c:formatCode>0</c:formatCode>
                <c:ptCount val="35"/>
                <c:pt idx="0">
                  <c:v>43.127592153710928</c:v>
                </c:pt>
                <c:pt idx="2">
                  <c:v>43.828578875385851</c:v>
                </c:pt>
                <c:pt idx="3">
                  <c:v>45.878301948853014</c:v>
                </c:pt>
                <c:pt idx="4">
                  <c:v>31.832369862415792</c:v>
                </c:pt>
                <c:pt idx="5">
                  <c:v>43.626587974002916</c:v>
                </c:pt>
                <c:pt idx="7">
                  <c:v>41.732363206237132</c:v>
                </c:pt>
                <c:pt idx="8">
                  <c:v>54.260282291339223</c:v>
                </c:pt>
                <c:pt idx="9">
                  <c:v>58.11886558648083</c:v>
                </c:pt>
                <c:pt idx="11">
                  <c:v>42.980835423496174</c:v>
                </c:pt>
                <c:pt idx="12">
                  <c:v>48.726621566821542</c:v>
                </c:pt>
                <c:pt idx="13">
                  <c:v>41.528804328792589</c:v>
                </c:pt>
                <c:pt idx="15">
                  <c:v>44.222882576325304</c:v>
                </c:pt>
                <c:pt idx="16">
                  <c:v>32.258906158941343</c:v>
                </c:pt>
                <c:pt idx="17">
                  <c:v>57.898730915443352</c:v>
                </c:pt>
                <c:pt idx="19">
                  <c:v>47.59132726500723</c:v>
                </c:pt>
                <c:pt idx="20">
                  <c:v>44.364203122094615</c:v>
                </c:pt>
                <c:pt idx="21">
                  <c:v>23.023104775262869</c:v>
                </c:pt>
                <c:pt idx="22">
                  <c:v>32.100321690580344</c:v>
                </c:pt>
                <c:pt idx="23">
                  <c:v>39.974137655921247</c:v>
                </c:pt>
                <c:pt idx="24">
                  <c:v>49.875063955592182</c:v>
                </c:pt>
                <c:pt idx="26">
                  <c:v>47.59132726500723</c:v>
                </c:pt>
                <c:pt idx="27">
                  <c:v>37.999350319004698</c:v>
                </c:pt>
                <c:pt idx="29">
                  <c:v>52.488734937434799</c:v>
                </c:pt>
                <c:pt idx="30">
                  <c:v>40.584730316258558</c:v>
                </c:pt>
                <c:pt idx="32">
                  <c:v>34.18059103931617</c:v>
                </c:pt>
                <c:pt idx="33">
                  <c:v>44.087495610694894</c:v>
                </c:pt>
                <c:pt idx="34">
                  <c:v>44.602954449962851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9-4C66-A03C-5A2CE95DA7FE}"/>
            </c:ext>
          </c:extLst>
        </c:ser>
        <c:ser>
          <c:idx val="3"/>
          <c:order val="3"/>
          <c:tx>
            <c:strRef>
              <c:f>Dati!$F$66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Dati!$B$67:$B$101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Dati!$F$67:$F$101</c:f>
              <c:numCache>
                <c:formatCode>0</c:formatCode>
                <c:ptCount val="35"/>
                <c:pt idx="0">
                  <c:v>21.991273432769901</c:v>
                </c:pt>
                <c:pt idx="1">
                  <c:v>65.118865586480837</c:v>
                </c:pt>
                <c:pt idx="2">
                  <c:v>21.290286711094979</c:v>
                </c:pt>
                <c:pt idx="3">
                  <c:v>19.240563637627815</c:v>
                </c:pt>
                <c:pt idx="4">
                  <c:v>33.286495724065034</c:v>
                </c:pt>
                <c:pt idx="5">
                  <c:v>21.492277612477913</c:v>
                </c:pt>
                <c:pt idx="6">
                  <c:v>65.118865586480837</c:v>
                </c:pt>
                <c:pt idx="7">
                  <c:v>23.386502380243698</c:v>
                </c:pt>
                <c:pt idx="8">
                  <c:v>10.858583295141607</c:v>
                </c:pt>
                <c:pt idx="9">
                  <c:v>7</c:v>
                </c:pt>
                <c:pt idx="10">
                  <c:v>65.118865586480837</c:v>
                </c:pt>
                <c:pt idx="11">
                  <c:v>22.138030162984656</c:v>
                </c:pt>
                <c:pt idx="12">
                  <c:v>16.392244019659287</c:v>
                </c:pt>
                <c:pt idx="13">
                  <c:v>23.590061257688241</c:v>
                </c:pt>
                <c:pt idx="14">
                  <c:v>65.118865586480837</c:v>
                </c:pt>
                <c:pt idx="15">
                  <c:v>20.895983010155526</c:v>
                </c:pt>
                <c:pt idx="16">
                  <c:v>32.859959427539486</c:v>
                </c:pt>
                <c:pt idx="17">
                  <c:v>7.2201346710374779</c:v>
                </c:pt>
                <c:pt idx="18">
                  <c:v>65.118865586480837</c:v>
                </c:pt>
                <c:pt idx="19">
                  <c:v>17.5275383214736</c:v>
                </c:pt>
                <c:pt idx="20">
                  <c:v>20.754662464386215</c:v>
                </c:pt>
                <c:pt idx="21">
                  <c:v>42.095760811217957</c:v>
                </c:pt>
                <c:pt idx="22">
                  <c:v>33.018543895900486</c:v>
                </c:pt>
                <c:pt idx="23">
                  <c:v>25.144727930559583</c:v>
                </c:pt>
                <c:pt idx="24">
                  <c:v>15.243801630888647</c:v>
                </c:pt>
                <c:pt idx="25">
                  <c:v>65.118865586480837</c:v>
                </c:pt>
                <c:pt idx="26">
                  <c:v>17.5275383214736</c:v>
                </c:pt>
                <c:pt idx="27">
                  <c:v>27.119515267476132</c:v>
                </c:pt>
                <c:pt idx="28">
                  <c:v>65.118865586480837</c:v>
                </c:pt>
                <c:pt idx="29">
                  <c:v>12.630130649046031</c:v>
                </c:pt>
                <c:pt idx="30">
                  <c:v>24.534135270222272</c:v>
                </c:pt>
                <c:pt idx="31">
                  <c:v>65.118865586480837</c:v>
                </c:pt>
                <c:pt idx="32">
                  <c:v>30.93827454716466</c:v>
                </c:pt>
                <c:pt idx="33">
                  <c:v>21.031369975785935</c:v>
                </c:pt>
                <c:pt idx="34">
                  <c:v>20.515911136517978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29-4C66-A03C-5A2CE95DA7FE}"/>
            </c:ext>
          </c:extLst>
        </c:ser>
        <c:ser>
          <c:idx val="4"/>
          <c:order val="4"/>
          <c:tx>
            <c:strRef>
              <c:f>Dati!$G$66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02-4C4A-97D6-5FF4F73AF475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02-4C4A-97D6-5FF4F73AF475}"/>
                </c:ext>
              </c:extLst>
            </c:dLbl>
            <c:dLbl>
              <c:idx val="1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02-4C4A-97D6-5FF4F73AF475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242333281747864E-2"/>
                      <c:h val="3.1823734292029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F02-4C4A-97D6-5FF4F73AF475}"/>
                </c:ext>
              </c:extLst>
            </c:dLbl>
            <c:dLbl>
              <c:idx val="2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02-4C4A-97D6-5FF4F73AF475}"/>
                </c:ext>
              </c:extLst>
            </c:dLbl>
            <c:dLbl>
              <c:idx val="3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C-4AEC-BAE6-906D3875822B}"/>
                </c:ext>
              </c:extLst>
            </c:dLbl>
            <c:dLbl>
              <c:idx val="3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9C-4AEC-BAE6-906D38758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Dati!$B$67:$B$101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Dati!$G$67:$G$101</c:f>
              <c:numCache>
                <c:formatCode>0</c:formatCode>
                <c:ptCount val="35"/>
                <c:pt idx="0">
                  <c:v>4.8048188770835774</c:v>
                </c:pt>
                <c:pt idx="2">
                  <c:v>6.8510526264553135</c:v>
                </c:pt>
                <c:pt idx="3">
                  <c:v>7.1009087462973133</c:v>
                </c:pt>
                <c:pt idx="4">
                  <c:v>2.8063442312658262</c:v>
                </c:pt>
                <c:pt idx="5">
                  <c:v>3.588479129236851</c:v>
                </c:pt>
                <c:pt idx="7">
                  <c:v>4.7891752007656825</c:v>
                </c:pt>
                <c:pt idx="8">
                  <c:v>5.3611480218767298</c:v>
                </c:pt>
                <c:pt idx="9">
                  <c:v>2.5482085088172353</c:v>
                </c:pt>
                <c:pt idx="11">
                  <c:v>4.8096341125364601</c:v>
                </c:pt>
                <c:pt idx="12">
                  <c:v>7.04561609715679</c:v>
                </c:pt>
                <c:pt idx="13">
                  <c:v>2.4966349593999082</c:v>
                </c:pt>
                <c:pt idx="15">
                  <c:v>4.7639278844318351</c:v>
                </c:pt>
                <c:pt idx="16">
                  <c:v>6.2319159197234821</c:v>
                </c:pt>
                <c:pt idx="17">
                  <c:v>3.497627585646121</c:v>
                </c:pt>
                <c:pt idx="19">
                  <c:v>4.6079946903067093</c:v>
                </c:pt>
                <c:pt idx="20">
                  <c:v>6.8139870258758579</c:v>
                </c:pt>
                <c:pt idx="21">
                  <c:v>4.9972353688682203</c:v>
                </c:pt>
                <c:pt idx="22">
                  <c:v>4.3706364148554204</c:v>
                </c:pt>
                <c:pt idx="23" formatCode="0.0">
                  <c:v>0.43283683757116614</c:v>
                </c:pt>
                <c:pt idx="24">
                  <c:v>6.572706118851313</c:v>
                </c:pt>
                <c:pt idx="26">
                  <c:v>4.6079946903067093</c:v>
                </c:pt>
                <c:pt idx="27">
                  <c:v>5.0309438606556105</c:v>
                </c:pt>
                <c:pt idx="29">
                  <c:v>3.5727768614471649</c:v>
                </c:pt>
                <c:pt idx="30">
                  <c:v>5.191077071920895</c:v>
                </c:pt>
                <c:pt idx="32" formatCode="0.0">
                  <c:v>0.32354918411217926</c:v>
                </c:pt>
                <c:pt idx="33">
                  <c:v>9.9277463235927446</c:v>
                </c:pt>
                <c:pt idx="34">
                  <c:v>2.7020176970341789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29-4C66-A03C-5A2CE95DA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79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7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7319283697742565"/>
          <c:y val="0.102659942866573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8077841325579929"/>
          <c:y val="0.10877466766676651"/>
          <c:w val="0.49768166203241576"/>
          <c:h val="0.867538176833623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Dati!$C$1170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Dati!$C$1171:$C$1205</c:f>
              <c:numCache>
                <c:formatCode>0</c:formatCode>
                <c:ptCount val="3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710-8347-15C56739952E}"/>
            </c:ext>
          </c:extLst>
        </c:ser>
        <c:ser>
          <c:idx val="1"/>
          <c:order val="1"/>
          <c:tx>
            <c:strRef>
              <c:f>Dati!$D$1170</c:f>
              <c:strCache>
                <c:ptCount val="1"/>
                <c:pt idx="0">
                  <c:v>Nav tādas nepieciešamības, tas nešķiet noderīgi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Dati!$D$1171:$D$1205</c:f>
              <c:numCache>
                <c:formatCode>0</c:formatCode>
                <c:ptCount val="35"/>
                <c:pt idx="0">
                  <c:v>53.882448594765478</c:v>
                </c:pt>
                <c:pt idx="2">
                  <c:v>43.41286545364494</c:v>
                </c:pt>
                <c:pt idx="3">
                  <c:v>54.595612836381449</c:v>
                </c:pt>
                <c:pt idx="4">
                  <c:v>40.094569889666225</c:v>
                </c:pt>
                <c:pt idx="5">
                  <c:v>58.543623372028797</c:v>
                </c:pt>
                <c:pt idx="7">
                  <c:v>54.294263931236763</c:v>
                </c:pt>
                <c:pt idx="8">
                  <c:v>50.297846729147807</c:v>
                </c:pt>
                <c:pt idx="9">
                  <c:v>49.313098589157107</c:v>
                </c:pt>
                <c:pt idx="11">
                  <c:v>54.11437977817863</c:v>
                </c:pt>
                <c:pt idx="12">
                  <c:v>46.382102778429825</c:v>
                </c:pt>
                <c:pt idx="13">
                  <c:v>54.155989555524563</c:v>
                </c:pt>
                <c:pt idx="15">
                  <c:v>62.228802581037748</c:v>
                </c:pt>
                <c:pt idx="16">
                  <c:v>47.178854697406571</c:v>
                </c:pt>
                <c:pt idx="17">
                  <c:v>47.697615756947329</c:v>
                </c:pt>
                <c:pt idx="19">
                  <c:v>58.535276259733813</c:v>
                </c:pt>
                <c:pt idx="20">
                  <c:v>45.311561635195424</c:v>
                </c:pt>
                <c:pt idx="21">
                  <c:v>47.241211550583031</c:v>
                </c:pt>
                <c:pt idx="22">
                  <c:v>53.406142843503758</c:v>
                </c:pt>
                <c:pt idx="23">
                  <c:v>47.688290394199974</c:v>
                </c:pt>
                <c:pt idx="24">
                  <c:v>50.954377112908681</c:v>
                </c:pt>
                <c:pt idx="26">
                  <c:v>58.535276259733813</c:v>
                </c:pt>
                <c:pt idx="27">
                  <c:v>48.542446431601988</c:v>
                </c:pt>
                <c:pt idx="29">
                  <c:v>56.534853299594282</c:v>
                </c:pt>
                <c:pt idx="30">
                  <c:v>53.281246311771291</c:v>
                </c:pt>
                <c:pt idx="32">
                  <c:v>53.03821934871965</c:v>
                </c:pt>
                <c:pt idx="33">
                  <c:v>37.537469398651552</c:v>
                </c:pt>
                <c:pt idx="34">
                  <c:v>60.094596358584916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710-8347-15C56739952E}"/>
            </c:ext>
          </c:extLst>
        </c:ser>
        <c:ser>
          <c:idx val="2"/>
          <c:order val="2"/>
          <c:tx>
            <c:strRef>
              <c:f>Dati!$E$1170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Dati!$E$1171:$E$1205</c:f>
              <c:numCache>
                <c:formatCode>0</c:formatCode>
                <c:ptCount val="35"/>
                <c:pt idx="0">
                  <c:v>15.34635398627227</c:v>
                </c:pt>
                <c:pt idx="1">
                  <c:v>69.228802581037741</c:v>
                </c:pt>
                <c:pt idx="2">
                  <c:v>25.815937127392807</c:v>
                </c:pt>
                <c:pt idx="3">
                  <c:v>14.633189744656299</c:v>
                </c:pt>
                <c:pt idx="4">
                  <c:v>29.134232691371523</c:v>
                </c:pt>
                <c:pt idx="5">
                  <c:v>10.68517920900895</c:v>
                </c:pt>
                <c:pt idx="6">
                  <c:v>69.228802581037741</c:v>
                </c:pt>
                <c:pt idx="7">
                  <c:v>14.934538649800984</c:v>
                </c:pt>
                <c:pt idx="8">
                  <c:v>18.930955851889941</c:v>
                </c:pt>
                <c:pt idx="9">
                  <c:v>19.91570399188064</c:v>
                </c:pt>
                <c:pt idx="10">
                  <c:v>69.228802581037741</c:v>
                </c:pt>
                <c:pt idx="11">
                  <c:v>15.114422802859117</c:v>
                </c:pt>
                <c:pt idx="12">
                  <c:v>22.846699802607922</c:v>
                </c:pt>
                <c:pt idx="13">
                  <c:v>15.072813025513184</c:v>
                </c:pt>
                <c:pt idx="14">
                  <c:v>69.228802581037741</c:v>
                </c:pt>
                <c:pt idx="15">
                  <c:v>7</c:v>
                </c:pt>
                <c:pt idx="16">
                  <c:v>22.049947883631177</c:v>
                </c:pt>
                <c:pt idx="17">
                  <c:v>21.531186824090419</c:v>
                </c:pt>
                <c:pt idx="18">
                  <c:v>69.228802581037741</c:v>
                </c:pt>
                <c:pt idx="19">
                  <c:v>10.693526321303935</c:v>
                </c:pt>
                <c:pt idx="20">
                  <c:v>23.917240945842323</c:v>
                </c:pt>
                <c:pt idx="21">
                  <c:v>21.987591030454716</c:v>
                </c:pt>
                <c:pt idx="22">
                  <c:v>15.822659737533989</c:v>
                </c:pt>
                <c:pt idx="23">
                  <c:v>21.540512186837773</c:v>
                </c:pt>
                <c:pt idx="24">
                  <c:v>18.274425468129067</c:v>
                </c:pt>
                <c:pt idx="25">
                  <c:v>69.228802581037741</c:v>
                </c:pt>
                <c:pt idx="26">
                  <c:v>10.693526321303935</c:v>
                </c:pt>
                <c:pt idx="27">
                  <c:v>20.68635614943576</c:v>
                </c:pt>
                <c:pt idx="28">
                  <c:v>69.228802581037741</c:v>
                </c:pt>
                <c:pt idx="29">
                  <c:v>12.693949281443466</c:v>
                </c:pt>
                <c:pt idx="30">
                  <c:v>15.947556269266457</c:v>
                </c:pt>
                <c:pt idx="31">
                  <c:v>69.228802581037741</c:v>
                </c:pt>
                <c:pt idx="32">
                  <c:v>16.190583232318097</c:v>
                </c:pt>
                <c:pt idx="33">
                  <c:v>31.691333182386195</c:v>
                </c:pt>
                <c:pt idx="34">
                  <c:v>9.134206222452832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710-8347-15C56739952E}"/>
            </c:ext>
          </c:extLst>
        </c:ser>
        <c:ser>
          <c:idx val="3"/>
          <c:order val="3"/>
          <c:tx>
            <c:strRef>
              <c:f>Dati!$F$1170</c:f>
              <c:strCache>
                <c:ptCount val="1"/>
                <c:pt idx="0">
                  <c:v>Nav informācijas par šīm programmām</c:v>
                </c:pt>
              </c:strCache>
            </c:strRef>
          </c:tx>
          <c:spPr>
            <a:solidFill>
              <a:srgbClr val="FFD966"/>
            </a:solidFill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Dati!$F$1171:$F$1205</c:f>
              <c:numCache>
                <c:formatCode>0</c:formatCode>
                <c:ptCount val="35"/>
                <c:pt idx="0">
                  <c:v>42.825288922449545</c:v>
                </c:pt>
                <c:pt idx="2">
                  <c:v>52.977432803850022</c:v>
                </c:pt>
                <c:pt idx="3">
                  <c:v>39.909335983749521</c:v>
                </c:pt>
                <c:pt idx="4">
                  <c:v>53.488507689026754</c:v>
                </c:pt>
                <c:pt idx="5">
                  <c:v>39.736658769357454</c:v>
                </c:pt>
                <c:pt idx="7">
                  <c:v>42.230278363929749</c:v>
                </c:pt>
                <c:pt idx="8">
                  <c:v>47.06928910277248</c:v>
                </c:pt>
                <c:pt idx="9">
                  <c:v>54.692970920730048</c:v>
                </c:pt>
                <c:pt idx="11">
                  <c:v>42.941976118705369</c:v>
                </c:pt>
                <c:pt idx="12">
                  <c:v>40.492904602854765</c:v>
                </c:pt>
                <c:pt idx="13">
                  <c:v>41.776806511856698</c:v>
                </c:pt>
                <c:pt idx="15">
                  <c:v>43.08078506383692</c:v>
                </c:pt>
                <c:pt idx="16">
                  <c:v>49.55274828499158</c:v>
                </c:pt>
                <c:pt idx="17">
                  <c:v>45.75377229187518</c:v>
                </c:pt>
                <c:pt idx="19">
                  <c:v>40.381002028063584</c:v>
                </c:pt>
                <c:pt idx="20">
                  <c:v>43.147866450716407</c:v>
                </c:pt>
                <c:pt idx="21">
                  <c:v>51.126562315399028</c:v>
                </c:pt>
                <c:pt idx="22">
                  <c:v>49.200489965099301</c:v>
                </c:pt>
                <c:pt idx="23">
                  <c:v>30.87938341481405</c:v>
                </c:pt>
                <c:pt idx="24">
                  <c:v>52.33393076120992</c:v>
                </c:pt>
                <c:pt idx="26">
                  <c:v>40.381002028063584</c:v>
                </c:pt>
                <c:pt idx="27">
                  <c:v>45.63057169741451</c:v>
                </c:pt>
                <c:pt idx="29">
                  <c:v>44.748321232143553</c:v>
                </c:pt>
                <c:pt idx="30">
                  <c:v>42.353456062889073</c:v>
                </c:pt>
                <c:pt idx="32">
                  <c:v>55.090397724239025</c:v>
                </c:pt>
                <c:pt idx="33">
                  <c:v>52.356348389360051</c:v>
                </c:pt>
                <c:pt idx="34">
                  <c:v>38.299037477000645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710-8347-15C56739952E}"/>
            </c:ext>
          </c:extLst>
        </c:ser>
        <c:ser>
          <c:idx val="4"/>
          <c:order val="4"/>
          <c:tx>
            <c:strRef>
              <c:f>Dati!$G$1170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Dati!$G$1171:$G$1205</c:f>
              <c:numCache>
                <c:formatCode>0</c:formatCode>
                <c:ptCount val="35"/>
                <c:pt idx="0">
                  <c:v>26.403513658588203</c:v>
                </c:pt>
                <c:pt idx="1">
                  <c:v>69.228802581037741</c:v>
                </c:pt>
                <c:pt idx="2">
                  <c:v>16.251369777187726</c:v>
                </c:pt>
                <c:pt idx="3">
                  <c:v>29.319466597288226</c:v>
                </c:pt>
                <c:pt idx="4">
                  <c:v>15.740294892010994</c:v>
                </c:pt>
                <c:pt idx="5">
                  <c:v>29.492143811680293</c:v>
                </c:pt>
                <c:pt idx="6">
                  <c:v>69.228802581037741</c:v>
                </c:pt>
                <c:pt idx="7">
                  <c:v>26.998524217107999</c:v>
                </c:pt>
                <c:pt idx="8">
                  <c:v>22.159513478265268</c:v>
                </c:pt>
                <c:pt idx="9">
                  <c:v>14.5358316603077</c:v>
                </c:pt>
                <c:pt idx="10">
                  <c:v>69.228802581037741</c:v>
                </c:pt>
                <c:pt idx="11">
                  <c:v>26.286826462332378</c:v>
                </c:pt>
                <c:pt idx="12">
                  <c:v>28.735897978182983</c:v>
                </c:pt>
                <c:pt idx="13">
                  <c:v>27.45199606918105</c:v>
                </c:pt>
                <c:pt idx="14">
                  <c:v>69.228802581037741</c:v>
                </c:pt>
                <c:pt idx="15">
                  <c:v>26.148017517200827</c:v>
                </c:pt>
                <c:pt idx="16">
                  <c:v>19.676054296046168</c:v>
                </c:pt>
                <c:pt idx="17">
                  <c:v>23.475030289162568</c:v>
                </c:pt>
                <c:pt idx="18">
                  <c:v>69.228802581037741</c:v>
                </c:pt>
                <c:pt idx="19">
                  <c:v>28.847800552974164</c:v>
                </c:pt>
                <c:pt idx="20">
                  <c:v>26.080936130321341</c:v>
                </c:pt>
                <c:pt idx="21">
                  <c:v>18.10224026563872</c:v>
                </c:pt>
                <c:pt idx="22">
                  <c:v>20.028312615938447</c:v>
                </c:pt>
                <c:pt idx="23">
                  <c:v>38.349419166223697</c:v>
                </c:pt>
                <c:pt idx="24">
                  <c:v>16.894871819827827</c:v>
                </c:pt>
                <c:pt idx="25">
                  <c:v>69.228802581037741</c:v>
                </c:pt>
                <c:pt idx="26">
                  <c:v>28.847800552974164</c:v>
                </c:pt>
                <c:pt idx="27">
                  <c:v>23.598230883623238</c:v>
                </c:pt>
                <c:pt idx="28">
                  <c:v>69.228802581037741</c:v>
                </c:pt>
                <c:pt idx="29">
                  <c:v>24.480481348894195</c:v>
                </c:pt>
                <c:pt idx="30">
                  <c:v>26.875346518148675</c:v>
                </c:pt>
                <c:pt idx="31">
                  <c:v>69.228802581037741</c:v>
                </c:pt>
                <c:pt idx="32">
                  <c:v>14.138404856798722</c:v>
                </c:pt>
                <c:pt idx="33">
                  <c:v>16.872454191677697</c:v>
                </c:pt>
                <c:pt idx="34">
                  <c:v>30.929765104037102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E-4710-8347-15C56739952E}"/>
            </c:ext>
          </c:extLst>
        </c:ser>
        <c:ser>
          <c:idx val="5"/>
          <c:order val="5"/>
          <c:tx>
            <c:strRef>
              <c:f>Dati!$H$1170</c:f>
              <c:strCache>
                <c:ptCount val="1"/>
                <c:pt idx="0">
                  <c:v>Tur ir liela birokrātija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8-49B9-A6D6-1CA9178A8E58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198-49B9-A6D6-1CA9178A8E58}"/>
                </c:ext>
              </c:extLst>
            </c:dLbl>
            <c:dLbl>
              <c:idx val="24"/>
              <c:numFmt formatCode="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98-49B9-A6D6-1CA9178A8E58}"/>
                </c:ext>
              </c:extLst>
            </c:dLbl>
            <c:dLbl>
              <c:idx val="4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v-L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00E-4710-8347-15C56739952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Dati!$H$1171:$H$1205</c:f>
              <c:numCache>
                <c:formatCode>0</c:formatCode>
                <c:ptCount val="35"/>
                <c:pt idx="0">
                  <c:v>7.2999315686805986</c:v>
                </c:pt>
                <c:pt idx="2">
                  <c:v>3.4325705575483036</c:v>
                </c:pt>
                <c:pt idx="3">
                  <c:v>5.6618161940368665</c:v>
                </c:pt>
                <c:pt idx="4">
                  <c:v>13.399129030429361</c:v>
                </c:pt>
                <c:pt idx="5">
                  <c:v>8.0555514115841618</c:v>
                </c:pt>
                <c:pt idx="7">
                  <c:v>7.2442626015637153</c:v>
                </c:pt>
                <c:pt idx="8">
                  <c:v>7.6319803099828274</c:v>
                </c:pt>
                <c:pt idx="9">
                  <c:v>8.7763530111537218</c:v>
                </c:pt>
                <c:pt idx="11">
                  <c:v>7.525961059563846</c:v>
                </c:pt>
                <c:pt idx="12">
                  <c:v>9.1838018831037633</c:v>
                </c:pt>
                <c:pt idx="13">
                  <c:v>0</c:v>
                </c:pt>
                <c:pt idx="15">
                  <c:v>7.2177061992346037</c:v>
                </c:pt>
                <c:pt idx="16">
                  <c:v>10.248300511870202</c:v>
                </c:pt>
                <c:pt idx="17">
                  <c:v>4.5378467594632728</c:v>
                </c:pt>
                <c:pt idx="19">
                  <c:v>8.4181662229117791</c:v>
                </c:pt>
                <c:pt idx="20">
                  <c:v>8.5321166625386518</c:v>
                </c:pt>
                <c:pt idx="21">
                  <c:v>7.3451844503845827</c:v>
                </c:pt>
                <c:pt idx="22">
                  <c:v>4.8518752570838561</c:v>
                </c:pt>
                <c:pt idx="23">
                  <c:v>6.733184623190362</c:v>
                </c:pt>
                <c:pt idx="24">
                  <c:v>0.83530702018731096</c:v>
                </c:pt>
                <c:pt idx="26">
                  <c:v>8.4181662229117791</c:v>
                </c:pt>
                <c:pt idx="27">
                  <c:v>6.0165452276221947</c:v>
                </c:pt>
                <c:pt idx="29">
                  <c:v>4.7537419040694084</c:v>
                </c:pt>
                <c:pt idx="30">
                  <c:v>8.1441471382158426</c:v>
                </c:pt>
                <c:pt idx="32">
                  <c:v>5.272911614890476</c:v>
                </c:pt>
                <c:pt idx="33">
                  <c:v>6.5719203031575368</c:v>
                </c:pt>
                <c:pt idx="34">
                  <c:v>8.085285823502824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0E-4710-8347-15C56739952E}"/>
            </c:ext>
          </c:extLst>
        </c:ser>
        <c:ser>
          <c:idx val="6"/>
          <c:order val="6"/>
          <c:tx>
            <c:strRef>
              <c:f>Dati!$I$1170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Dati!$I$1171:$I$1205</c:f>
              <c:numCache>
                <c:formatCode>0</c:formatCode>
                <c:ptCount val="35"/>
                <c:pt idx="0">
                  <c:v>13.099197461748762</c:v>
                </c:pt>
                <c:pt idx="1">
                  <c:v>20.399129030429361</c:v>
                </c:pt>
                <c:pt idx="2">
                  <c:v>16.966558472881058</c:v>
                </c:pt>
                <c:pt idx="3">
                  <c:v>14.737312836392494</c:v>
                </c:pt>
                <c:pt idx="4">
                  <c:v>7</c:v>
                </c:pt>
                <c:pt idx="5">
                  <c:v>12.343577618845199</c:v>
                </c:pt>
                <c:pt idx="6">
                  <c:v>20.399129030429361</c:v>
                </c:pt>
                <c:pt idx="7">
                  <c:v>13.154866428865645</c:v>
                </c:pt>
                <c:pt idx="8">
                  <c:v>12.767148720446533</c:v>
                </c:pt>
                <c:pt idx="9">
                  <c:v>11.622776019275639</c:v>
                </c:pt>
                <c:pt idx="10">
                  <c:v>20.399129030429361</c:v>
                </c:pt>
                <c:pt idx="11">
                  <c:v>12.873167970865515</c:v>
                </c:pt>
                <c:pt idx="12">
                  <c:v>11.215327147325597</c:v>
                </c:pt>
                <c:pt idx="13">
                  <c:v>20.399129030429361</c:v>
                </c:pt>
                <c:pt idx="14">
                  <c:v>20.399129030429361</c:v>
                </c:pt>
                <c:pt idx="15">
                  <c:v>13.181422831194757</c:v>
                </c:pt>
                <c:pt idx="16">
                  <c:v>10.150828518559159</c:v>
                </c:pt>
                <c:pt idx="17">
                  <c:v>15.861282270966088</c:v>
                </c:pt>
                <c:pt idx="18">
                  <c:v>20.399129030429361</c:v>
                </c:pt>
                <c:pt idx="19">
                  <c:v>11.980962807517582</c:v>
                </c:pt>
                <c:pt idx="20">
                  <c:v>11.867012367890709</c:v>
                </c:pt>
                <c:pt idx="21">
                  <c:v>13.053944580044778</c:v>
                </c:pt>
                <c:pt idx="22">
                  <c:v>15.547253773345505</c:v>
                </c:pt>
                <c:pt idx="23">
                  <c:v>13.665944407239</c:v>
                </c:pt>
                <c:pt idx="24">
                  <c:v>19.563822010242049</c:v>
                </c:pt>
                <c:pt idx="25">
                  <c:v>20.399129030429361</c:v>
                </c:pt>
                <c:pt idx="26">
                  <c:v>11.980962807517582</c:v>
                </c:pt>
                <c:pt idx="27">
                  <c:v>14.382583802807165</c:v>
                </c:pt>
                <c:pt idx="28">
                  <c:v>20.399129030429361</c:v>
                </c:pt>
                <c:pt idx="29">
                  <c:v>15.645387126359953</c:v>
                </c:pt>
                <c:pt idx="30">
                  <c:v>12.254981892213518</c:v>
                </c:pt>
                <c:pt idx="31">
                  <c:v>20.399129030429361</c:v>
                </c:pt>
                <c:pt idx="32">
                  <c:v>15.126217415538886</c:v>
                </c:pt>
                <c:pt idx="33">
                  <c:v>13.827208727271824</c:v>
                </c:pt>
                <c:pt idx="34">
                  <c:v>12.313843206926537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0E-4710-8347-15C56739952E}"/>
            </c:ext>
          </c:extLst>
        </c:ser>
        <c:ser>
          <c:idx val="7"/>
          <c:order val="7"/>
          <c:tx>
            <c:strRef>
              <c:f>Dati!$J$1170</c:f>
              <c:strCache>
                <c:ptCount val="1"/>
                <c:pt idx="0">
                  <c:v>Cits iemesls</c:v>
                </c:pt>
              </c:strCache>
            </c:strRef>
          </c:tx>
          <c:spPr>
            <a:solidFill>
              <a:srgbClr val="F4B183"/>
            </a:solidFill>
          </c:spPr>
          <c:invertIfNegative val="0"/>
          <c:dLbls>
            <c:dLbl>
              <c:idx val="16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98-49B9-A6D6-1CA9178A8E58}"/>
                </c:ext>
              </c:extLst>
            </c:dLbl>
            <c:dLbl>
              <c:idx val="1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98-49B9-A6D6-1CA9178A8E58}"/>
                </c:ext>
              </c:extLst>
            </c:dLbl>
            <c:dLbl>
              <c:idx val="26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98-49B9-A6D6-1CA9178A8E58}"/>
                </c:ext>
              </c:extLst>
            </c:dLbl>
            <c:dLbl>
              <c:idx val="2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98-49B9-A6D6-1CA9178A8E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Dati!$B$1171:$B$1205</c:f>
              <c:strCache>
                <c:ptCount val="35"/>
                <c:pt idx="0">
                  <c:v>VISI RESPONDENTI, n=636</c:v>
                </c:pt>
                <c:pt idx="1">
                  <c:v>NOZARE</c:v>
                </c:pt>
                <c:pt idx="2">
                  <c:v>Ražošana, n=127</c:v>
                </c:pt>
                <c:pt idx="3">
                  <c:v>Tirdzniecība, n=98</c:v>
                </c:pt>
                <c:pt idx="4">
                  <c:v>Būvniecība, n=42</c:v>
                </c:pt>
                <c:pt idx="5">
                  <c:v>Pakalpojumi, n=369</c:v>
                </c:pt>
                <c:pt idx="6">
                  <c:v>DARBINIEKU SKAITS UZŅĒMUMĀ</c:v>
                </c:pt>
                <c:pt idx="7">
                  <c:v>1 - 9 darbinieki (mikrouzņēmumi), n=361</c:v>
                </c:pt>
                <c:pt idx="8">
                  <c:v>10 - 49 darbinieki (mazie uzņēmumi), n=199</c:v>
                </c:pt>
                <c:pt idx="9">
                  <c:v>50 - 249 darbinieki (vidējie uzņēmumi), n=76</c:v>
                </c:pt>
                <c:pt idx="10">
                  <c:v>KAPITĀLA IZCELSME</c:v>
                </c:pt>
                <c:pt idx="11">
                  <c:v>Vietējais kapitāls, n=581</c:v>
                </c:pt>
                <c:pt idx="12">
                  <c:v>Vietējais un ārvalstu kapitāls, n=22</c:v>
                </c:pt>
                <c:pt idx="13">
                  <c:v>Ārvalstu kapitāls, n=33</c:v>
                </c:pt>
                <c:pt idx="14">
                  <c:v>UZŅĒMUMA APGROZĪJUMS</c:v>
                </c:pt>
                <c:pt idx="15">
                  <c:v>Zems, n=122</c:v>
                </c:pt>
                <c:pt idx="16">
                  <c:v>Vidējs, n=124</c:v>
                </c:pt>
                <c:pt idx="17">
                  <c:v>Augsts, n=283</c:v>
                </c:pt>
                <c:pt idx="18">
                  <c:v>REĢIONS</c:v>
                </c:pt>
                <c:pt idx="19">
                  <c:v>Rīga, n=270</c:v>
                </c:pt>
                <c:pt idx="20">
                  <c:v>Pierīga, n=107</c:v>
                </c:pt>
                <c:pt idx="21">
                  <c:v>Vidzeme, n=73</c:v>
                </c:pt>
                <c:pt idx="22">
                  <c:v>Kurzeme, n=66</c:v>
                </c:pt>
                <c:pt idx="23">
                  <c:v>Zemgale, n=58</c:v>
                </c:pt>
                <c:pt idx="24">
                  <c:v>Latgale, n=62</c:v>
                </c:pt>
                <c:pt idx="25">
                  <c:v>UZŅĒMUMA ATRAŠANĀS VIETA</c:v>
                </c:pt>
                <c:pt idx="26">
                  <c:v>Rīga, n=270</c:v>
                </c:pt>
                <c:pt idx="27">
                  <c:v>Ārpus Rīgas, n=366</c:v>
                </c:pt>
                <c:pt idx="28">
                  <c:v>EKSPORTA STATUSS</c:v>
                </c:pt>
                <c:pt idx="29">
                  <c:v>Eksportē, n=184</c:v>
                </c:pt>
                <c:pt idx="30">
                  <c:v>Neeksportē, n=447</c:v>
                </c:pt>
                <c:pt idx="32">
                  <c:v>Jā, ir ieviesis jaunus digitālos risinājumus, n=77</c:v>
                </c:pt>
                <c:pt idx="33">
                  <c:v>Jā, ir palielinājis jau esošo digitālo risinājumu izmantošanu, n=142</c:v>
                </c:pt>
                <c:pt idx="34">
                  <c:v>Nē, n=398</c:v>
                </c:pt>
              </c:strCache>
            </c:strRef>
          </c:cat>
          <c:val>
            <c:numRef>
              <c:f>Dati!$J$1171:$J$1205</c:f>
              <c:numCache>
                <c:formatCode>0</c:formatCode>
                <c:ptCount val="35"/>
                <c:pt idx="0">
                  <c:v>5.9927865763276884</c:v>
                </c:pt>
                <c:pt idx="2">
                  <c:v>7.4696718616265896</c:v>
                </c:pt>
                <c:pt idx="3">
                  <c:v>8.9056419737661177</c:v>
                </c:pt>
                <c:pt idx="4">
                  <c:v>0</c:v>
                </c:pt>
                <c:pt idx="5">
                  <c:v>5.2777226601174094</c:v>
                </c:pt>
                <c:pt idx="7">
                  <c:v>5.833227418857299</c:v>
                </c:pt>
                <c:pt idx="8">
                  <c:v>7.4393798221240921</c:v>
                </c:pt>
                <c:pt idx="9">
                  <c:v>7.4381590554359747</c:v>
                </c:pt>
                <c:pt idx="11">
                  <c:v>5.8444379888492373</c:v>
                </c:pt>
                <c:pt idx="12">
                  <c:v>4.3021778068116872</c:v>
                </c:pt>
                <c:pt idx="13">
                  <c:v>11.157715248443571</c:v>
                </c:pt>
                <c:pt idx="15">
                  <c:v>5.6441385186289921</c:v>
                </c:pt>
                <c:pt idx="16">
                  <c:v>3.2482251770758364</c:v>
                </c:pt>
                <c:pt idx="17">
                  <c:v>5.3437102891882944</c:v>
                </c:pt>
                <c:pt idx="19">
                  <c:v>3.0214069252006812</c:v>
                </c:pt>
                <c:pt idx="20">
                  <c:v>8.2339240851797548</c:v>
                </c:pt>
                <c:pt idx="21">
                  <c:v>9.7957150972844715</c:v>
                </c:pt>
                <c:pt idx="22">
                  <c:v>8.5827588775170263</c:v>
                </c:pt>
                <c:pt idx="23">
                  <c:v>12.180041229284937</c:v>
                </c:pt>
                <c:pt idx="24">
                  <c:v>9.4335091182608402</c:v>
                </c:pt>
                <c:pt idx="26">
                  <c:v>3.0214069252006812</c:v>
                </c:pt>
                <c:pt idx="27">
                  <c:v>9.403008253796056</c:v>
                </c:pt>
                <c:pt idx="29">
                  <c:v>3.1230323013337338</c:v>
                </c:pt>
                <c:pt idx="30">
                  <c:v>6.915982709839648</c:v>
                </c:pt>
                <c:pt idx="32">
                  <c:v>5.3296762153604886</c:v>
                </c:pt>
                <c:pt idx="33">
                  <c:v>5.9584923641239085</c:v>
                </c:pt>
                <c:pt idx="34">
                  <c:v>5.7161807717958668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0E-4710-8347-15C5673995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22668448"/>
        <c:axId val="161052064"/>
      </c:barChart>
      <c:catAx>
        <c:axId val="122668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1610520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1052064"/>
        <c:scaling>
          <c:orientation val="minMax"/>
          <c:max val="17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12266844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414887651238712"/>
          <c:y val="0.103786017114012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Dati!$C$108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Dati!$B$109:$B$143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Dati!$C$109:$C$143</c:f>
              <c:numCache>
                <c:formatCode>0</c:formatCode>
                <c:ptCount val="35"/>
                <c:pt idx="0">
                  <c:v>8.7284422288898895</c:v>
                </c:pt>
                <c:pt idx="1">
                  <c:v>9.8469357096012047</c:v>
                </c:pt>
                <c:pt idx="2">
                  <c:v>9.8469357096012047</c:v>
                </c:pt>
                <c:pt idx="3">
                  <c:v>8.1620972377040744</c:v>
                </c:pt>
                <c:pt idx="4">
                  <c:v>9.8469357096012047</c:v>
                </c:pt>
                <c:pt idx="5">
                  <c:v>8.5016519719855168</c:v>
                </c:pt>
                <c:pt idx="6">
                  <c:v>9.8469357096012047</c:v>
                </c:pt>
                <c:pt idx="7">
                  <c:v>8.595239485472689</c:v>
                </c:pt>
                <c:pt idx="8">
                  <c:v>9.8469357096012047</c:v>
                </c:pt>
                <c:pt idx="9">
                  <c:v>9.8469357096012047</c:v>
                </c:pt>
                <c:pt idx="10">
                  <c:v>9.8469357096012047</c:v>
                </c:pt>
                <c:pt idx="11">
                  <c:v>8.6443545928476304</c:v>
                </c:pt>
                <c:pt idx="12">
                  <c:v>9.8469357096012047</c:v>
                </c:pt>
                <c:pt idx="13">
                  <c:v>9.8469357096012047</c:v>
                </c:pt>
                <c:pt idx="14">
                  <c:v>9.8469357096012047</c:v>
                </c:pt>
                <c:pt idx="15">
                  <c:v>7.1204305876336864</c:v>
                </c:pt>
                <c:pt idx="16">
                  <c:v>9.8469357096012047</c:v>
                </c:pt>
                <c:pt idx="17">
                  <c:v>9.8469357096012047</c:v>
                </c:pt>
                <c:pt idx="18">
                  <c:v>9.8469357096012047</c:v>
                </c:pt>
                <c:pt idx="19">
                  <c:v>9.0130208066536639</c:v>
                </c:pt>
                <c:pt idx="20">
                  <c:v>7</c:v>
                </c:pt>
                <c:pt idx="21">
                  <c:v>9.8469357096012047</c:v>
                </c:pt>
                <c:pt idx="22">
                  <c:v>9.8469357096012047</c:v>
                </c:pt>
                <c:pt idx="23">
                  <c:v>7.795744884501234</c:v>
                </c:pt>
                <c:pt idx="24">
                  <c:v>8.0465558789183529</c:v>
                </c:pt>
                <c:pt idx="25">
                  <c:v>9.8469357096012047</c:v>
                </c:pt>
                <c:pt idx="26">
                  <c:v>9.0130208066536639</c:v>
                </c:pt>
                <c:pt idx="27">
                  <c:v>8.4014990453536562</c:v>
                </c:pt>
                <c:pt idx="28">
                  <c:v>9.8469357096012047</c:v>
                </c:pt>
                <c:pt idx="29">
                  <c:v>8.1636320363656125</c:v>
                </c:pt>
                <c:pt idx="30">
                  <c:v>8.8931149199717829</c:v>
                </c:pt>
                <c:pt idx="31">
                  <c:v>9.8469357096012047</c:v>
                </c:pt>
                <c:pt idx="32">
                  <c:v>9.8469357096012047</c:v>
                </c:pt>
                <c:pt idx="33">
                  <c:v>9.8469357096012047</c:v>
                </c:pt>
                <c:pt idx="34">
                  <c:v>8.1704183180731267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3-4832-89FF-419FBBC5D4B7}"/>
            </c:ext>
          </c:extLst>
        </c:ser>
        <c:ser>
          <c:idx val="1"/>
          <c:order val="1"/>
          <c:tx>
            <c:strRef>
              <c:f>Dati!$D$108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17-4398-85E7-4B31823D17BE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lv-LV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17-4398-85E7-4B31823D1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Dati!$B$109:$B$143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Dati!$D$109:$D$143</c:f>
              <c:numCache>
                <c:formatCode>0</c:formatCode>
                <c:ptCount val="35"/>
                <c:pt idx="0">
                  <c:v>1.1184934807113143</c:v>
                </c:pt>
                <c:pt idx="2">
                  <c:v>0</c:v>
                </c:pt>
                <c:pt idx="3">
                  <c:v>1.6848384718971294</c:v>
                </c:pt>
                <c:pt idx="4">
                  <c:v>0</c:v>
                </c:pt>
                <c:pt idx="5">
                  <c:v>1.3452837376156881</c:v>
                </c:pt>
                <c:pt idx="7">
                  <c:v>1.2516962241285159</c:v>
                </c:pt>
                <c:pt idx="8">
                  <c:v>0</c:v>
                </c:pt>
                <c:pt idx="9">
                  <c:v>0</c:v>
                </c:pt>
                <c:pt idx="11">
                  <c:v>1.2025811167535745</c:v>
                </c:pt>
                <c:pt idx="12">
                  <c:v>0</c:v>
                </c:pt>
                <c:pt idx="13">
                  <c:v>0</c:v>
                </c:pt>
                <c:pt idx="15">
                  <c:v>2.7265051219675178</c:v>
                </c:pt>
                <c:pt idx="16">
                  <c:v>0</c:v>
                </c:pt>
                <c:pt idx="17">
                  <c:v>0</c:v>
                </c:pt>
                <c:pt idx="19">
                  <c:v>0.83391490294754</c:v>
                </c:pt>
                <c:pt idx="20">
                  <c:v>2.8469357096012042</c:v>
                </c:pt>
                <c:pt idx="21">
                  <c:v>0</c:v>
                </c:pt>
                <c:pt idx="22">
                  <c:v>0</c:v>
                </c:pt>
                <c:pt idx="23">
                  <c:v>2.0511908250999698</c:v>
                </c:pt>
                <c:pt idx="24">
                  <c:v>1.8003798306828516</c:v>
                </c:pt>
                <c:pt idx="26">
                  <c:v>0.83391490294754</c:v>
                </c:pt>
                <c:pt idx="27">
                  <c:v>1.4454366642475487</c:v>
                </c:pt>
                <c:pt idx="29">
                  <c:v>1.6833036732355922</c:v>
                </c:pt>
                <c:pt idx="30">
                  <c:v>0.95382078962942196</c:v>
                </c:pt>
                <c:pt idx="32">
                  <c:v>0</c:v>
                </c:pt>
                <c:pt idx="33">
                  <c:v>0</c:v>
                </c:pt>
                <c:pt idx="34">
                  <c:v>1.6765173915280773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3-4832-89FF-419FBBC5D4B7}"/>
            </c:ext>
          </c:extLst>
        </c:ser>
        <c:ser>
          <c:idx val="2"/>
          <c:order val="2"/>
          <c:tx>
            <c:strRef>
              <c:f>Dati!$E$108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83-4832-89FF-419FBBC5D4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Dati!$B$109:$B$143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Dati!$E$109:$E$143</c:f>
              <c:numCache>
                <c:formatCode>0</c:formatCode>
                <c:ptCount val="35"/>
                <c:pt idx="0">
                  <c:v>98.597306279466295</c:v>
                </c:pt>
                <c:pt idx="2">
                  <c:v>99.453071093605331</c:v>
                </c:pt>
                <c:pt idx="3">
                  <c:v>98.087978005766772</c:v>
                </c:pt>
                <c:pt idx="4">
                  <c:v>100</c:v>
                </c:pt>
                <c:pt idx="5">
                  <c:v>98.365354302659043</c:v>
                </c:pt>
                <c:pt idx="7">
                  <c:v>98.596003733566491</c:v>
                </c:pt>
                <c:pt idx="8">
                  <c:v>98.360562403933031</c:v>
                </c:pt>
                <c:pt idx="9">
                  <c:v>100</c:v>
                </c:pt>
                <c:pt idx="11">
                  <c:v>98.491852648233674</c:v>
                </c:pt>
                <c:pt idx="12">
                  <c:v>100</c:v>
                </c:pt>
                <c:pt idx="13">
                  <c:v>100</c:v>
                </c:pt>
                <c:pt idx="15">
                  <c:v>97.273494878032508</c:v>
                </c:pt>
                <c:pt idx="16">
                  <c:v>100</c:v>
                </c:pt>
                <c:pt idx="17">
                  <c:v>99.613309115312518</c:v>
                </c:pt>
                <c:pt idx="19">
                  <c:v>99.078099843564971</c:v>
                </c:pt>
                <c:pt idx="20">
                  <c:v>96.05511538009857</c:v>
                </c:pt>
                <c:pt idx="21">
                  <c:v>100</c:v>
                </c:pt>
                <c:pt idx="22">
                  <c:v>100</c:v>
                </c:pt>
                <c:pt idx="23">
                  <c:v>97.948809174900035</c:v>
                </c:pt>
                <c:pt idx="24">
                  <c:v>97.105355859049311</c:v>
                </c:pt>
                <c:pt idx="26">
                  <c:v>99.078099843564971</c:v>
                </c:pt>
                <c:pt idx="27">
                  <c:v>98.044938003170287</c:v>
                </c:pt>
                <c:pt idx="29">
                  <c:v>98.11896838217146</c:v>
                </c:pt>
                <c:pt idx="30">
                  <c:v>98.731138648598588</c:v>
                </c:pt>
                <c:pt idx="32">
                  <c:v>100</c:v>
                </c:pt>
                <c:pt idx="33">
                  <c:v>100</c:v>
                </c:pt>
                <c:pt idx="34">
                  <c:v>97.968044430882955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3-4832-89FF-419FBBC5D4B7}"/>
            </c:ext>
          </c:extLst>
        </c:ser>
        <c:ser>
          <c:idx val="3"/>
          <c:order val="3"/>
          <c:tx>
            <c:strRef>
              <c:f>Dati!$F$108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Dati!$B$109:$B$143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Dati!$F$109:$F$143</c:f>
              <c:numCache>
                <c:formatCode>0</c:formatCode>
                <c:ptCount val="35"/>
                <c:pt idx="0">
                  <c:v>8.4026937205337049</c:v>
                </c:pt>
                <c:pt idx="1">
                  <c:v>107</c:v>
                </c:pt>
                <c:pt idx="2">
                  <c:v>7.546928906394669</c:v>
                </c:pt>
                <c:pt idx="3">
                  <c:v>8.9120219942332284</c:v>
                </c:pt>
                <c:pt idx="4">
                  <c:v>7</c:v>
                </c:pt>
                <c:pt idx="5">
                  <c:v>8.6346456973409573</c:v>
                </c:pt>
                <c:pt idx="6">
                  <c:v>107</c:v>
                </c:pt>
                <c:pt idx="7">
                  <c:v>8.4039962664335093</c:v>
                </c:pt>
                <c:pt idx="8">
                  <c:v>8.6394375960669691</c:v>
                </c:pt>
                <c:pt idx="9">
                  <c:v>7</c:v>
                </c:pt>
                <c:pt idx="10">
                  <c:v>107</c:v>
                </c:pt>
                <c:pt idx="11">
                  <c:v>8.5081473517663255</c:v>
                </c:pt>
                <c:pt idx="12">
                  <c:v>7</c:v>
                </c:pt>
                <c:pt idx="13">
                  <c:v>7</c:v>
                </c:pt>
                <c:pt idx="14">
                  <c:v>107</c:v>
                </c:pt>
                <c:pt idx="15">
                  <c:v>9.7265051219674916</c:v>
                </c:pt>
                <c:pt idx="16">
                  <c:v>7</c:v>
                </c:pt>
                <c:pt idx="17">
                  <c:v>7.3866908846874821</c:v>
                </c:pt>
                <c:pt idx="18">
                  <c:v>107</c:v>
                </c:pt>
                <c:pt idx="19">
                  <c:v>7.9219001564350293</c:v>
                </c:pt>
                <c:pt idx="20">
                  <c:v>10.94488461990143</c:v>
                </c:pt>
                <c:pt idx="21">
                  <c:v>7</c:v>
                </c:pt>
                <c:pt idx="22">
                  <c:v>7</c:v>
                </c:pt>
                <c:pt idx="23">
                  <c:v>9.0511908250999653</c:v>
                </c:pt>
                <c:pt idx="24">
                  <c:v>9.8946441409506889</c:v>
                </c:pt>
                <c:pt idx="25">
                  <c:v>107</c:v>
                </c:pt>
                <c:pt idx="26">
                  <c:v>7.9219001564350293</c:v>
                </c:pt>
                <c:pt idx="27">
                  <c:v>8.9550619968297127</c:v>
                </c:pt>
                <c:pt idx="28">
                  <c:v>107</c:v>
                </c:pt>
                <c:pt idx="29">
                  <c:v>8.8810316178285404</c:v>
                </c:pt>
                <c:pt idx="30">
                  <c:v>8.2688613514014122</c:v>
                </c:pt>
                <c:pt idx="31">
                  <c:v>107</c:v>
                </c:pt>
                <c:pt idx="32">
                  <c:v>7</c:v>
                </c:pt>
                <c:pt idx="33">
                  <c:v>7</c:v>
                </c:pt>
                <c:pt idx="34">
                  <c:v>9.031955569117045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3-4832-89FF-419FBBC5D4B7}"/>
            </c:ext>
          </c:extLst>
        </c:ser>
        <c:ser>
          <c:idx val="4"/>
          <c:order val="4"/>
          <c:tx>
            <c:strRef>
              <c:f>Dati!$G$108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Dati!$B$109:$B$143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Dati!$G$109:$G$143</c:f>
              <c:numCache>
                <c:formatCode>0</c:formatCode>
                <c:ptCount val="35"/>
                <c:pt idx="0" formatCode="0.0">
                  <c:v>0.28420023982237747</c:v>
                </c:pt>
                <c:pt idx="2">
                  <c:v>0.54692890639466274</c:v>
                </c:pt>
                <c:pt idx="3" formatCode="0.0">
                  <c:v>0.22718352233610742</c:v>
                </c:pt>
                <c:pt idx="4">
                  <c:v>0</c:v>
                </c:pt>
                <c:pt idx="5" formatCode="0.0">
                  <c:v>0.28936195972527567</c:v>
                </c:pt>
                <c:pt idx="7" formatCode="0.0">
                  <c:v>0.15230004230496183</c:v>
                </c:pt>
                <c:pt idx="8">
                  <c:v>1.6394375960669869</c:v>
                </c:pt>
                <c:pt idx="9">
                  <c:v>0</c:v>
                </c:pt>
                <c:pt idx="11" formatCode="0.0">
                  <c:v>0.30556623501271968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 formatCode="0.0">
                  <c:v>0.38669088468748608</c:v>
                </c:pt>
                <c:pt idx="19" formatCode="0.0">
                  <c:v>8.7985253487492393E-2</c:v>
                </c:pt>
                <c:pt idx="20">
                  <c:v>1.0979489103002384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1.0942643102678249</c:v>
                </c:pt>
                <c:pt idx="26" formatCode="0.0">
                  <c:v>8.7985253487492393E-2</c:v>
                </c:pt>
                <c:pt idx="27">
                  <c:v>0.50962533258215537</c:v>
                </c:pt>
                <c:pt idx="29" formatCode="0.0">
                  <c:v>0.19772794459295495</c:v>
                </c:pt>
                <c:pt idx="30" formatCode="0.0">
                  <c:v>0.3150405617719923</c:v>
                </c:pt>
                <c:pt idx="32">
                  <c:v>0</c:v>
                </c:pt>
                <c:pt idx="33">
                  <c:v>0</c:v>
                </c:pt>
                <c:pt idx="34" formatCode="0.0">
                  <c:v>0.35543817758898133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3-4832-89FF-419FBBC5D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9.8000000000000007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3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793217063013759"/>
          <c:y val="0.11091012201526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Dati!$C$149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Dati!$B$150:$B$184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Dati!$C$150:$C$184</c:f>
              <c:numCache>
                <c:formatCode>0</c:formatCode>
                <c:ptCount val="35"/>
                <c:pt idx="0">
                  <c:v>19.472924452064518</c:v>
                </c:pt>
                <c:pt idx="1">
                  <c:v>39.561303913279552</c:v>
                </c:pt>
                <c:pt idx="2">
                  <c:v>30.954309119783964</c:v>
                </c:pt>
                <c:pt idx="3">
                  <c:v>7</c:v>
                </c:pt>
                <c:pt idx="4">
                  <c:v>29.351784711037773</c:v>
                </c:pt>
                <c:pt idx="5">
                  <c:v>20.380906004144517</c:v>
                </c:pt>
                <c:pt idx="6">
                  <c:v>39.561303913279552</c:v>
                </c:pt>
                <c:pt idx="7">
                  <c:v>18.424476264871632</c:v>
                </c:pt>
                <c:pt idx="8">
                  <c:v>28.705407483750832</c:v>
                </c:pt>
                <c:pt idx="9">
                  <c:v>25.867503196206187</c:v>
                </c:pt>
                <c:pt idx="10">
                  <c:v>39.561303913279552</c:v>
                </c:pt>
                <c:pt idx="11">
                  <c:v>19.972633597397344</c:v>
                </c:pt>
                <c:pt idx="12">
                  <c:v>8.7789642546656701</c:v>
                </c:pt>
                <c:pt idx="13">
                  <c:v>16.766494983287412</c:v>
                </c:pt>
                <c:pt idx="14">
                  <c:v>39.561303913279552</c:v>
                </c:pt>
                <c:pt idx="15">
                  <c:v>18.040243236688962</c:v>
                </c:pt>
                <c:pt idx="16">
                  <c:v>23.143194693647676</c:v>
                </c:pt>
                <c:pt idx="17">
                  <c:v>27.20687444731761</c:v>
                </c:pt>
                <c:pt idx="18">
                  <c:v>39.561303913279552</c:v>
                </c:pt>
                <c:pt idx="19">
                  <c:v>19.981202981233885</c:v>
                </c:pt>
                <c:pt idx="20">
                  <c:v>23.329531451215299</c:v>
                </c:pt>
                <c:pt idx="21">
                  <c:v>19.952250481746486</c:v>
                </c:pt>
                <c:pt idx="22">
                  <c:v>14.469296204673078</c:v>
                </c:pt>
                <c:pt idx="23">
                  <c:v>19.559984056971263</c:v>
                </c:pt>
                <c:pt idx="24">
                  <c:v>13.962397979807836</c:v>
                </c:pt>
                <c:pt idx="25">
                  <c:v>39.561303913279552</c:v>
                </c:pt>
                <c:pt idx="26">
                  <c:v>19.981202981233885</c:v>
                </c:pt>
                <c:pt idx="27">
                  <c:v>18.888979582581776</c:v>
                </c:pt>
                <c:pt idx="28">
                  <c:v>39.561303913279552</c:v>
                </c:pt>
                <c:pt idx="29">
                  <c:v>18.146908336915217</c:v>
                </c:pt>
                <c:pt idx="30">
                  <c:v>19.64370437775915</c:v>
                </c:pt>
                <c:pt idx="31">
                  <c:v>39.561303913279552</c:v>
                </c:pt>
                <c:pt idx="32">
                  <c:v>28.560915611328785</c:v>
                </c:pt>
                <c:pt idx="33">
                  <c:v>25.917524832308104</c:v>
                </c:pt>
                <c:pt idx="34">
                  <c:v>15.593837071745671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6-4A1F-AF51-443BB959A5CC}"/>
            </c:ext>
          </c:extLst>
        </c:ser>
        <c:ser>
          <c:idx val="1"/>
          <c:order val="1"/>
          <c:tx>
            <c:strRef>
              <c:f>Dati!$D$149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Dati!$B$150:$B$184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Dati!$D$150:$D$184</c:f>
              <c:numCache>
                <c:formatCode>0</c:formatCode>
                <c:ptCount val="35"/>
                <c:pt idx="0">
                  <c:v>20.088379461215034</c:v>
                </c:pt>
                <c:pt idx="2">
                  <c:v>8.6069947934955859</c:v>
                </c:pt>
                <c:pt idx="3">
                  <c:v>32.561303913279552</c:v>
                </c:pt>
                <c:pt idx="4">
                  <c:v>10.209519202241779</c:v>
                </c:pt>
                <c:pt idx="5">
                  <c:v>19.180397909135035</c:v>
                </c:pt>
                <c:pt idx="7">
                  <c:v>21.13682764840792</c:v>
                </c:pt>
                <c:pt idx="8">
                  <c:v>10.855896429528718</c:v>
                </c:pt>
                <c:pt idx="9">
                  <c:v>13.693800717073367</c:v>
                </c:pt>
                <c:pt idx="11">
                  <c:v>19.588670315882208</c:v>
                </c:pt>
                <c:pt idx="12">
                  <c:v>30.782339658613882</c:v>
                </c:pt>
                <c:pt idx="13">
                  <c:v>22.79480892999214</c:v>
                </c:pt>
                <c:pt idx="15">
                  <c:v>21.52106067659059</c:v>
                </c:pt>
                <c:pt idx="16">
                  <c:v>16.418109219631877</c:v>
                </c:pt>
                <c:pt idx="17">
                  <c:v>12.354429465961942</c:v>
                </c:pt>
                <c:pt idx="19">
                  <c:v>19.580100932045667</c:v>
                </c:pt>
                <c:pt idx="20">
                  <c:v>16.231772462064253</c:v>
                </c:pt>
                <c:pt idx="21">
                  <c:v>19.609053431533066</c:v>
                </c:pt>
                <c:pt idx="22">
                  <c:v>25.092007708606474</c:v>
                </c:pt>
                <c:pt idx="23">
                  <c:v>20.001319856308289</c:v>
                </c:pt>
                <c:pt idx="24">
                  <c:v>25.598905933471716</c:v>
                </c:pt>
                <c:pt idx="26">
                  <c:v>19.580100932045667</c:v>
                </c:pt>
                <c:pt idx="27">
                  <c:v>20.672324330697776</c:v>
                </c:pt>
                <c:pt idx="29">
                  <c:v>21.414395576364335</c:v>
                </c:pt>
                <c:pt idx="30">
                  <c:v>19.917599535520402</c:v>
                </c:pt>
                <c:pt idx="32">
                  <c:v>11.000388301950768</c:v>
                </c:pt>
                <c:pt idx="33">
                  <c:v>13.643779080971447</c:v>
                </c:pt>
                <c:pt idx="34">
                  <c:v>23.967466841533881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6-4A1F-AF51-443BB959A5CC}"/>
            </c:ext>
          </c:extLst>
        </c:ser>
        <c:ser>
          <c:idx val="2"/>
          <c:order val="2"/>
          <c:tx>
            <c:strRef>
              <c:f>Dati!$E$149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66-4A1F-AF51-443BB959A5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Dati!$B$150:$B$184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Dati!$E$150:$E$184</c:f>
              <c:numCache>
                <c:formatCode>0</c:formatCode>
                <c:ptCount val="35"/>
                <c:pt idx="0">
                  <c:v>77.193314246075957</c:v>
                </c:pt>
                <c:pt idx="2">
                  <c:v>87.573258379525896</c:v>
                </c:pt>
                <c:pt idx="3">
                  <c:v>62.886037370357393</c:v>
                </c:pt>
                <c:pt idx="4">
                  <c:v>89.790480797758278</c:v>
                </c:pt>
                <c:pt idx="5">
                  <c:v>78.74535903814197</c:v>
                </c:pt>
                <c:pt idx="7">
                  <c:v>76.085212529050821</c:v>
                </c:pt>
                <c:pt idx="8">
                  <c:v>86.816320943810794</c:v>
                </c:pt>
                <c:pt idx="9">
                  <c:v>84.709054615949611</c:v>
                </c:pt>
                <c:pt idx="11">
                  <c:v>77.488662834879392</c:v>
                </c:pt>
                <c:pt idx="12">
                  <c:v>69.217660341386107</c:v>
                </c:pt>
                <c:pt idx="13">
                  <c:v>77.205191070007857</c:v>
                </c:pt>
                <c:pt idx="15">
                  <c:v>75.595036327412004</c:v>
                </c:pt>
                <c:pt idx="16">
                  <c:v>78.455718752735507</c:v>
                </c:pt>
                <c:pt idx="17">
                  <c:v>86.742729057038119</c:v>
                </c:pt>
                <c:pt idx="19">
                  <c:v>77.057381519975664</c:v>
                </c:pt>
                <c:pt idx="20">
                  <c:v>81.833242930195198</c:v>
                </c:pt>
                <c:pt idx="21">
                  <c:v>78.655111767111151</c:v>
                </c:pt>
                <c:pt idx="22">
                  <c:v>74.587345127165975</c:v>
                </c:pt>
                <c:pt idx="23">
                  <c:v>79.998680143691772</c:v>
                </c:pt>
                <c:pt idx="24">
                  <c:v>68.343486934453281</c:v>
                </c:pt>
                <c:pt idx="26">
                  <c:v>77.057381519975664</c:v>
                </c:pt>
                <c:pt idx="27">
                  <c:v>77.349482987122542</c:v>
                </c:pt>
                <c:pt idx="29">
                  <c:v>77.822376489501835</c:v>
                </c:pt>
                <c:pt idx="30">
                  <c:v>77.189545870380897</c:v>
                </c:pt>
                <c:pt idx="32">
                  <c:v>88.999611698049236</c:v>
                </c:pt>
                <c:pt idx="33">
                  <c:v>85.672921597969832</c:v>
                </c:pt>
                <c:pt idx="34">
                  <c:v>73.522453758715827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66-4A1F-AF51-443BB959A5CC}"/>
            </c:ext>
          </c:extLst>
        </c:ser>
        <c:ser>
          <c:idx val="3"/>
          <c:order val="3"/>
          <c:tx>
            <c:strRef>
              <c:f>Dati!$F$149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Dati!$B$150:$B$184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Dati!$F$150:$F$184</c:f>
              <c:numCache>
                <c:formatCode>0</c:formatCode>
                <c:ptCount val="35"/>
                <c:pt idx="0">
                  <c:v>19.597166551682321</c:v>
                </c:pt>
                <c:pt idx="1">
                  <c:v>96.790480797758278</c:v>
                </c:pt>
                <c:pt idx="2">
                  <c:v>9.2172224182323816</c:v>
                </c:pt>
                <c:pt idx="3">
                  <c:v>33.904443427400885</c:v>
                </c:pt>
                <c:pt idx="4">
                  <c:v>7</c:v>
                </c:pt>
                <c:pt idx="5">
                  <c:v>18.045121759616308</c:v>
                </c:pt>
                <c:pt idx="6">
                  <c:v>96.790480797758278</c:v>
                </c:pt>
                <c:pt idx="7">
                  <c:v>20.705268268707457</c:v>
                </c:pt>
                <c:pt idx="8">
                  <c:v>9.9741598539474836</c:v>
                </c:pt>
                <c:pt idx="9">
                  <c:v>12.081426181808666</c:v>
                </c:pt>
                <c:pt idx="10">
                  <c:v>96.790480797758278</c:v>
                </c:pt>
                <c:pt idx="11">
                  <c:v>19.301817962878886</c:v>
                </c:pt>
                <c:pt idx="12">
                  <c:v>27.57282045637217</c:v>
                </c:pt>
                <c:pt idx="13">
                  <c:v>19.585289727750421</c:v>
                </c:pt>
                <c:pt idx="14">
                  <c:v>96.790480797758278</c:v>
                </c:pt>
                <c:pt idx="15">
                  <c:v>21.195444470346274</c:v>
                </c:pt>
                <c:pt idx="16">
                  <c:v>18.334762045022771</c:v>
                </c:pt>
                <c:pt idx="17">
                  <c:v>10.047751740720159</c:v>
                </c:pt>
                <c:pt idx="18">
                  <c:v>96.790480797758278</c:v>
                </c:pt>
                <c:pt idx="19">
                  <c:v>19.733099277782614</c:v>
                </c:pt>
                <c:pt idx="20">
                  <c:v>14.95723786756308</c:v>
                </c:pt>
                <c:pt idx="21">
                  <c:v>18.135369030647126</c:v>
                </c:pt>
                <c:pt idx="22">
                  <c:v>22.203135670592303</c:v>
                </c:pt>
                <c:pt idx="23">
                  <c:v>16.791800654066506</c:v>
                </c:pt>
                <c:pt idx="24">
                  <c:v>28.446993863304996</c:v>
                </c:pt>
                <c:pt idx="25">
                  <c:v>96.790480797758278</c:v>
                </c:pt>
                <c:pt idx="26">
                  <c:v>19.733099277782614</c:v>
                </c:pt>
                <c:pt idx="27">
                  <c:v>19.440997810635736</c:v>
                </c:pt>
                <c:pt idx="28">
                  <c:v>96.790480797758278</c:v>
                </c:pt>
                <c:pt idx="29">
                  <c:v>18.968104308256443</c:v>
                </c:pt>
                <c:pt idx="30">
                  <c:v>19.600934927377381</c:v>
                </c:pt>
                <c:pt idx="31">
                  <c:v>96.790480797758278</c:v>
                </c:pt>
                <c:pt idx="32">
                  <c:v>7.7908690997090417</c:v>
                </c:pt>
                <c:pt idx="33">
                  <c:v>11.117559199788445</c:v>
                </c:pt>
                <c:pt idx="34">
                  <c:v>23.268027039042451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66-4A1F-AF51-443BB959A5CC}"/>
            </c:ext>
          </c:extLst>
        </c:ser>
        <c:ser>
          <c:idx val="4"/>
          <c:order val="4"/>
          <c:tx>
            <c:strRef>
              <c:f>Dati!$G$149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5B-4331-88C1-2AEEF3C19D32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5B-4331-88C1-2AEEF3C19D3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331688424188893E-2"/>
                      <c:h val="3.8479093908364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F5B-4331-88C1-2AEEF3C19D32}"/>
                </c:ext>
              </c:extLst>
            </c:dLbl>
            <c:dLbl>
              <c:idx val="15"/>
              <c:layout>
                <c:manualLayout>
                  <c:x val="1.7409778126341459E-2"/>
                  <c:y val="8.134220864076284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5B-4331-88C1-2AEEF3C19D32}"/>
                </c:ext>
              </c:extLst>
            </c:dLbl>
            <c:dLbl>
              <c:idx val="1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5B-4331-88C1-2AEEF3C19D32}"/>
                </c:ext>
              </c:extLst>
            </c:dLbl>
            <c:dLbl>
              <c:idx val="1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278075338724276E-2"/>
                      <c:h val="2.96052959105940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F5B-4331-88C1-2AEEF3C19D32}"/>
                </c:ext>
              </c:extLst>
            </c:dLbl>
            <c:dLbl>
              <c:idx val="2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B-4331-88C1-2AEEF3C19D32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295946367212482E-2"/>
                      <c:h val="3.1823745410036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F5B-4331-88C1-2AEEF3C19D32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lv-LV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331688424188893E-2"/>
                      <c:h val="3.1823745410036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F5B-4331-88C1-2AEEF3C19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Dati!$B$150:$B$184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Dati!$G$150:$G$184</c:f>
              <c:numCache>
                <c:formatCode>0</c:formatCode>
                <c:ptCount val="35"/>
                <c:pt idx="0">
                  <c:v>2.7183062927083377</c:v>
                </c:pt>
                <c:pt idx="2">
                  <c:v>3.8197468269785726</c:v>
                </c:pt>
                <c:pt idx="3">
                  <c:v>4.5526587163630614</c:v>
                </c:pt>
                <c:pt idx="4">
                  <c:v>0</c:v>
                </c:pt>
                <c:pt idx="5">
                  <c:v>2.0742430527229394</c:v>
                </c:pt>
                <c:pt idx="7">
                  <c:v>2.7779598225406614</c:v>
                </c:pt>
                <c:pt idx="8">
                  <c:v>2.3277826266604813</c:v>
                </c:pt>
                <c:pt idx="9">
                  <c:v>1.5971446669770857</c:v>
                </c:pt>
                <c:pt idx="11">
                  <c:v>2.9226668492377184</c:v>
                </c:pt>
                <c:pt idx="12">
                  <c:v>0</c:v>
                </c:pt>
                <c:pt idx="13">
                  <c:v>0</c:v>
                </c:pt>
                <c:pt idx="15">
                  <c:v>2.8839029959974933</c:v>
                </c:pt>
                <c:pt idx="16">
                  <c:v>5.1261720276327214</c:v>
                </c:pt>
                <c:pt idx="17">
                  <c:v>0.90284147699995909</c:v>
                </c:pt>
                <c:pt idx="19">
                  <c:v>3.3625175479786455</c:v>
                </c:pt>
                <c:pt idx="20">
                  <c:v>1.9349846077405721</c:v>
                </c:pt>
                <c:pt idx="21">
                  <c:v>1.7358348013558118</c:v>
                </c:pt>
                <c:pt idx="22" formatCode="0.0">
                  <c:v>0.32064716422757222</c:v>
                </c:pt>
                <c:pt idx="23">
                  <c:v>0</c:v>
                </c:pt>
                <c:pt idx="24">
                  <c:v>6.057607132075038</c:v>
                </c:pt>
                <c:pt idx="26">
                  <c:v>3.3625175479786455</c:v>
                </c:pt>
                <c:pt idx="27">
                  <c:v>1.9781926821794467</c:v>
                </c:pt>
                <c:pt idx="29">
                  <c:v>0.76322793413377665</c:v>
                </c:pt>
                <c:pt idx="30">
                  <c:v>2.8928545940984778</c:v>
                </c:pt>
                <c:pt idx="32">
                  <c:v>0</c:v>
                </c:pt>
                <c:pt idx="33">
                  <c:v>0.68329932105871538</c:v>
                </c:pt>
                <c:pt idx="34">
                  <c:v>2.5100793997501567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66-4A1F-AF51-443BB959A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39.6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55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7006925269814781"/>
          <c:y val="7.65787537942897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Dati!$C$189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Dati!$B$190:$B$224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Dati!$C$190:$C$224</c:f>
              <c:numCache>
                <c:formatCode>0</c:formatCode>
                <c:ptCount val="35"/>
                <c:pt idx="0">
                  <c:v>24.766243116828385</c:v>
                </c:pt>
                <c:pt idx="1">
                  <c:v>88.648737729173092</c:v>
                </c:pt>
                <c:pt idx="2">
                  <c:v>23.687541417878919</c:v>
                </c:pt>
                <c:pt idx="3">
                  <c:v>35.392404613110585</c:v>
                </c:pt>
                <c:pt idx="4">
                  <c:v>7</c:v>
                </c:pt>
                <c:pt idx="5">
                  <c:v>23.311832315760071</c:v>
                </c:pt>
                <c:pt idx="6">
                  <c:v>88.648737729173092</c:v>
                </c:pt>
                <c:pt idx="7">
                  <c:v>22.306031642058954</c:v>
                </c:pt>
                <c:pt idx="8">
                  <c:v>44.476874999037832</c:v>
                </c:pt>
                <c:pt idx="9">
                  <c:v>50.749042252077452</c:v>
                </c:pt>
                <c:pt idx="10">
                  <c:v>88.648737729173092</c:v>
                </c:pt>
                <c:pt idx="11">
                  <c:v>24.29071258180339</c:v>
                </c:pt>
                <c:pt idx="12">
                  <c:v>14.221299196910806</c:v>
                </c:pt>
                <c:pt idx="13">
                  <c:v>47.517358496772502</c:v>
                </c:pt>
                <c:pt idx="14">
                  <c:v>88.648737729173092</c:v>
                </c:pt>
                <c:pt idx="15">
                  <c:v>20.585670279946086</c:v>
                </c:pt>
                <c:pt idx="16">
                  <c:v>22.524737948608717</c:v>
                </c:pt>
                <c:pt idx="17">
                  <c:v>36.258274504317683</c:v>
                </c:pt>
                <c:pt idx="18">
                  <c:v>88.648737729173092</c:v>
                </c:pt>
                <c:pt idx="19">
                  <c:v>28.547411319951969</c:v>
                </c:pt>
                <c:pt idx="20">
                  <c:v>23.120260563780235</c:v>
                </c:pt>
                <c:pt idx="21">
                  <c:v>21.246105069481899</c:v>
                </c:pt>
                <c:pt idx="22">
                  <c:v>25.867517492193045</c:v>
                </c:pt>
                <c:pt idx="23">
                  <c:v>8.0141476058020089</c:v>
                </c:pt>
                <c:pt idx="24">
                  <c:v>18.824648105444211</c:v>
                </c:pt>
                <c:pt idx="25">
                  <c:v>88.648737729173092</c:v>
                </c:pt>
                <c:pt idx="26">
                  <c:v>28.547411319951969</c:v>
                </c:pt>
                <c:pt idx="27">
                  <c:v>20.422180469774261</c:v>
                </c:pt>
                <c:pt idx="28">
                  <c:v>88.648737729173092</c:v>
                </c:pt>
                <c:pt idx="29">
                  <c:v>40.661155492258814</c:v>
                </c:pt>
                <c:pt idx="30">
                  <c:v>19.713263762312465</c:v>
                </c:pt>
                <c:pt idx="31">
                  <c:v>88.648737729173092</c:v>
                </c:pt>
                <c:pt idx="32">
                  <c:v>39.259048498339432</c:v>
                </c:pt>
                <c:pt idx="33">
                  <c:v>41.58635985451658</c:v>
                </c:pt>
                <c:pt idx="34">
                  <c:v>18.056168560222545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2-457E-AEB0-D6576022F6D8}"/>
            </c:ext>
          </c:extLst>
        </c:ser>
        <c:ser>
          <c:idx val="1"/>
          <c:order val="1"/>
          <c:tx>
            <c:strRef>
              <c:f>Dati!$D$189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Dati!$B$190:$B$224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Dati!$D$190:$D$224</c:f>
              <c:numCache>
                <c:formatCode>0</c:formatCode>
                <c:ptCount val="35"/>
                <c:pt idx="0">
                  <c:v>63.882494612344708</c:v>
                </c:pt>
                <c:pt idx="2">
                  <c:v>64.961196311294174</c:v>
                </c:pt>
                <c:pt idx="3">
                  <c:v>53.256333116062507</c:v>
                </c:pt>
                <c:pt idx="4">
                  <c:v>81.648737729173092</c:v>
                </c:pt>
                <c:pt idx="5">
                  <c:v>65.336905413413021</c:v>
                </c:pt>
                <c:pt idx="7">
                  <c:v>66.342706087114138</c:v>
                </c:pt>
                <c:pt idx="8">
                  <c:v>44.17186273013526</c:v>
                </c:pt>
                <c:pt idx="9">
                  <c:v>37.899695477095641</c:v>
                </c:pt>
                <c:pt idx="11">
                  <c:v>64.358025147369702</c:v>
                </c:pt>
                <c:pt idx="12">
                  <c:v>74.427438532262286</c:v>
                </c:pt>
                <c:pt idx="13">
                  <c:v>41.13137923240059</c:v>
                </c:pt>
                <c:pt idx="15">
                  <c:v>68.063067449227006</c:v>
                </c:pt>
                <c:pt idx="16">
                  <c:v>66.123999780564375</c:v>
                </c:pt>
                <c:pt idx="17">
                  <c:v>52.390463224855409</c:v>
                </c:pt>
                <c:pt idx="19">
                  <c:v>60.101326409221123</c:v>
                </c:pt>
                <c:pt idx="20">
                  <c:v>65.528477165392857</c:v>
                </c:pt>
                <c:pt idx="21">
                  <c:v>67.402632659691193</c:v>
                </c:pt>
                <c:pt idx="22">
                  <c:v>62.781220236980047</c:v>
                </c:pt>
                <c:pt idx="23">
                  <c:v>80.634590123371083</c:v>
                </c:pt>
                <c:pt idx="24">
                  <c:v>69.824089623728881</c:v>
                </c:pt>
                <c:pt idx="26">
                  <c:v>60.101326409221123</c:v>
                </c:pt>
                <c:pt idx="27">
                  <c:v>68.226557259398831</c:v>
                </c:pt>
                <c:pt idx="29">
                  <c:v>47.987582236914278</c:v>
                </c:pt>
                <c:pt idx="30">
                  <c:v>68.935473966860627</c:v>
                </c:pt>
                <c:pt idx="32">
                  <c:v>49.38968923083366</c:v>
                </c:pt>
                <c:pt idx="33">
                  <c:v>47.062377874656512</c:v>
                </c:pt>
                <c:pt idx="34">
                  <c:v>70.592569168950547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2-457E-AEB0-D6576022F6D8}"/>
            </c:ext>
          </c:extLst>
        </c:ser>
        <c:ser>
          <c:idx val="2"/>
          <c:order val="2"/>
          <c:tx>
            <c:strRef>
              <c:f>Dati!$E$189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E2-457E-AEB0-D6576022F6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Dati!$B$190:$B$224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Dati!$E$190:$E$224</c:f>
              <c:numCache>
                <c:formatCode>0</c:formatCode>
                <c:ptCount val="35"/>
                <c:pt idx="0">
                  <c:v>33.892493856255648</c:v>
                </c:pt>
                <c:pt idx="2">
                  <c:v>32.105588657315906</c:v>
                </c:pt>
                <c:pt idx="3">
                  <c:v>43.611748361551292</c:v>
                </c:pt>
                <c:pt idx="4">
                  <c:v>13.134595139409608</c:v>
                </c:pt>
                <c:pt idx="5">
                  <c:v>33.530538033004923</c:v>
                </c:pt>
                <c:pt idx="7">
                  <c:v>31.460310133610196</c:v>
                </c:pt>
                <c:pt idx="8">
                  <c:v>52.929925807434785</c:v>
                </c:pt>
                <c:pt idx="9">
                  <c:v>62.10030452290448</c:v>
                </c:pt>
                <c:pt idx="11">
                  <c:v>33.249688354439613</c:v>
                </c:pt>
                <c:pt idx="12">
                  <c:v>25.57256146773771</c:v>
                </c:pt>
                <c:pt idx="13">
                  <c:v>58.868620767599424</c:v>
                </c:pt>
                <c:pt idx="15">
                  <c:v>31.936932550773122</c:v>
                </c:pt>
                <c:pt idx="16">
                  <c:v>32.053243141112553</c:v>
                </c:pt>
                <c:pt idx="17">
                  <c:v>41.99334685428984</c:v>
                </c:pt>
                <c:pt idx="19">
                  <c:v>36.862594506948746</c:v>
                </c:pt>
                <c:pt idx="20">
                  <c:v>32.536538226866604</c:v>
                </c:pt>
                <c:pt idx="21">
                  <c:v>32.59736734030885</c:v>
                </c:pt>
                <c:pt idx="22">
                  <c:v>37.218779763019974</c:v>
                </c:pt>
                <c:pt idx="23">
                  <c:v>19.365409876628934</c:v>
                </c:pt>
                <c:pt idx="24">
                  <c:v>25.815327978957235</c:v>
                </c:pt>
                <c:pt idx="26">
                  <c:v>36.862594506948746</c:v>
                </c:pt>
                <c:pt idx="27">
                  <c:v>30.48024065789145</c:v>
                </c:pt>
                <c:pt idx="29">
                  <c:v>47.955951674294219</c:v>
                </c:pt>
                <c:pt idx="30">
                  <c:v>29.390808073705827</c:v>
                </c:pt>
                <c:pt idx="32">
                  <c:v>50.610310769166354</c:v>
                </c:pt>
                <c:pt idx="33">
                  <c:v>44.167104755601216</c:v>
                </c:pt>
                <c:pt idx="34">
                  <c:v>28.823825919688012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E2-457E-AEB0-D6576022F6D8}"/>
            </c:ext>
          </c:extLst>
        </c:ser>
        <c:ser>
          <c:idx val="3"/>
          <c:order val="3"/>
          <c:tx>
            <c:strRef>
              <c:f>Dati!$F$189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Dati!$B$190:$B$224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Dati!$F$190:$F$224</c:f>
              <c:numCache>
                <c:formatCode>0</c:formatCode>
                <c:ptCount val="35"/>
                <c:pt idx="0">
                  <c:v>35.207810666648832</c:v>
                </c:pt>
                <c:pt idx="1">
                  <c:v>69.10030452290448</c:v>
                </c:pt>
                <c:pt idx="2">
                  <c:v>36.994715865588574</c:v>
                </c:pt>
                <c:pt idx="3">
                  <c:v>25.488556161353188</c:v>
                </c:pt>
                <c:pt idx="4">
                  <c:v>55.965709383494868</c:v>
                </c:pt>
                <c:pt idx="5">
                  <c:v>35.569766489899557</c:v>
                </c:pt>
                <c:pt idx="6">
                  <c:v>69.10030452290448</c:v>
                </c:pt>
                <c:pt idx="7">
                  <c:v>37.639994389294287</c:v>
                </c:pt>
                <c:pt idx="8">
                  <c:v>16.170378715469695</c:v>
                </c:pt>
                <c:pt idx="9">
                  <c:v>7</c:v>
                </c:pt>
                <c:pt idx="10">
                  <c:v>69.10030452290448</c:v>
                </c:pt>
                <c:pt idx="11">
                  <c:v>35.850616168464867</c:v>
                </c:pt>
                <c:pt idx="12">
                  <c:v>43.527743055166766</c:v>
                </c:pt>
                <c:pt idx="13">
                  <c:v>10.231683755305056</c:v>
                </c:pt>
                <c:pt idx="14">
                  <c:v>69.10030452290448</c:v>
                </c:pt>
                <c:pt idx="15">
                  <c:v>37.163371972131358</c:v>
                </c:pt>
                <c:pt idx="16">
                  <c:v>37.047061381791927</c:v>
                </c:pt>
                <c:pt idx="17">
                  <c:v>27.106957668614641</c:v>
                </c:pt>
                <c:pt idx="18">
                  <c:v>69.10030452290448</c:v>
                </c:pt>
                <c:pt idx="19">
                  <c:v>32.237710015955734</c:v>
                </c:pt>
                <c:pt idx="20">
                  <c:v>36.563766296037876</c:v>
                </c:pt>
                <c:pt idx="21">
                  <c:v>36.50293718259563</c:v>
                </c:pt>
                <c:pt idx="22">
                  <c:v>31.881524759884506</c:v>
                </c:pt>
                <c:pt idx="23">
                  <c:v>49.734894646275549</c:v>
                </c:pt>
                <c:pt idx="24">
                  <c:v>43.284976543947245</c:v>
                </c:pt>
                <c:pt idx="25">
                  <c:v>69.10030452290448</c:v>
                </c:pt>
                <c:pt idx="26">
                  <c:v>32.237710015955734</c:v>
                </c:pt>
                <c:pt idx="27">
                  <c:v>38.62006386501303</c:v>
                </c:pt>
                <c:pt idx="28">
                  <c:v>69.10030452290448</c:v>
                </c:pt>
                <c:pt idx="29">
                  <c:v>21.144352848610261</c:v>
                </c:pt>
                <c:pt idx="30">
                  <c:v>39.709496449198653</c:v>
                </c:pt>
                <c:pt idx="31">
                  <c:v>69.10030452290448</c:v>
                </c:pt>
                <c:pt idx="32">
                  <c:v>18.489993753738126</c:v>
                </c:pt>
                <c:pt idx="33">
                  <c:v>24.933199767303265</c:v>
                </c:pt>
                <c:pt idx="34">
                  <c:v>40.276478603216468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E2-457E-AEB0-D6576022F6D8}"/>
            </c:ext>
          </c:extLst>
        </c:ser>
        <c:ser>
          <c:idx val="4"/>
          <c:order val="4"/>
          <c:tx>
            <c:strRef>
              <c:f>Dati!$G$189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0E-443D-AAD7-3306A46153E2}"/>
                </c:ext>
              </c:extLst>
            </c:dLbl>
            <c:dLbl>
              <c:idx val="1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0E-443D-AAD7-3306A46153E2}"/>
                </c:ext>
              </c:extLst>
            </c:dLbl>
            <c:dLbl>
              <c:idx val="2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0E-443D-AAD7-3306A46153E2}"/>
                </c:ext>
              </c:extLst>
            </c:dLbl>
            <c:dLbl>
              <c:idx val="2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0E-443D-AAD7-3306A46153E2}"/>
                </c:ext>
              </c:extLst>
            </c:dLbl>
            <c:dLbl>
              <c:idx val="3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5-4F42-847F-4E18D2DFFB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Dati!$B$190:$B$224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Dati!$G$190:$G$224</c:f>
              <c:numCache>
                <c:formatCode>0</c:formatCode>
                <c:ptCount val="35"/>
                <c:pt idx="0">
                  <c:v>2.2250115313987759</c:v>
                </c:pt>
                <c:pt idx="2">
                  <c:v>2.9332150313900609</c:v>
                </c:pt>
                <c:pt idx="3">
                  <c:v>3.1319185223862367</c:v>
                </c:pt>
                <c:pt idx="4">
                  <c:v>5.2166671314173572</c:v>
                </c:pt>
                <c:pt idx="5">
                  <c:v>1.1325565535820137</c:v>
                </c:pt>
                <c:pt idx="7">
                  <c:v>2.1969837792749258</c:v>
                </c:pt>
                <c:pt idx="8">
                  <c:v>2.8982114624300217</c:v>
                </c:pt>
                <c:pt idx="9">
                  <c:v>0</c:v>
                </c:pt>
                <c:pt idx="11">
                  <c:v>2.3922864981899195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1.8227570783232041</c:v>
                </c:pt>
                <c:pt idx="17">
                  <c:v>5.6161899208549171</c:v>
                </c:pt>
                <c:pt idx="19">
                  <c:v>3.0360790838301766</c:v>
                </c:pt>
                <c:pt idx="20">
                  <c:v>1.9349846077405721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4.3605823973139275</c:v>
                </c:pt>
                <c:pt idx="26">
                  <c:v>3.0360790838301766</c:v>
                </c:pt>
                <c:pt idx="27">
                  <c:v>1.2932020827095012</c:v>
                </c:pt>
                <c:pt idx="29">
                  <c:v>4.056466088791395</c:v>
                </c:pt>
                <c:pt idx="30">
                  <c:v>1.6737179594332845</c:v>
                </c:pt>
                <c:pt idx="32">
                  <c:v>0</c:v>
                </c:pt>
                <c:pt idx="33">
                  <c:v>8.7705173697422634</c:v>
                </c:pt>
                <c:pt idx="34">
                  <c:v>0.58360491136141568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E2-457E-AEB0-D6576022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88.6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8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8166965954"/>
          <c:y val="8.10156795468913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Dati!$C$231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Dati!$B$232:$B$266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Dati!$C$232:$C$266</c:f>
              <c:numCache>
                <c:formatCode>0</c:formatCode>
                <c:ptCount val="35"/>
                <c:pt idx="0">
                  <c:v>16.273017354758821</c:v>
                </c:pt>
                <c:pt idx="1">
                  <c:v>92.421277300616865</c:v>
                </c:pt>
                <c:pt idx="2">
                  <c:v>7.180276212187735</c:v>
                </c:pt>
                <c:pt idx="3">
                  <c:v>14.423829166973107</c:v>
                </c:pt>
                <c:pt idx="4">
                  <c:v>12.69035829010619</c:v>
                </c:pt>
                <c:pt idx="5">
                  <c:v>20.060774146553044</c:v>
                </c:pt>
                <c:pt idx="6">
                  <c:v>92.421277300616865</c:v>
                </c:pt>
                <c:pt idx="7">
                  <c:v>14.068951758071364</c:v>
                </c:pt>
                <c:pt idx="8">
                  <c:v>33.41400952970114</c:v>
                </c:pt>
                <c:pt idx="9">
                  <c:v>42.458286442840361</c:v>
                </c:pt>
                <c:pt idx="10">
                  <c:v>92.421277300616865</c:v>
                </c:pt>
                <c:pt idx="11">
                  <c:v>14.805303632566606</c:v>
                </c:pt>
                <c:pt idx="12">
                  <c:v>37.499593946176248</c:v>
                </c:pt>
                <c:pt idx="13">
                  <c:v>34.136970824969488</c:v>
                </c:pt>
                <c:pt idx="14">
                  <c:v>92.421277300616865</c:v>
                </c:pt>
                <c:pt idx="15">
                  <c:v>17.273452660168047</c:v>
                </c:pt>
                <c:pt idx="16">
                  <c:v>15.577458264999265</c:v>
                </c:pt>
                <c:pt idx="17">
                  <c:v>16.401515970357167</c:v>
                </c:pt>
                <c:pt idx="18">
                  <c:v>92.421277300616865</c:v>
                </c:pt>
                <c:pt idx="19">
                  <c:v>19.397883206970945</c:v>
                </c:pt>
                <c:pt idx="20">
                  <c:v>16.133749925456527</c:v>
                </c:pt>
                <c:pt idx="21">
                  <c:v>9.767910902488822</c:v>
                </c:pt>
                <c:pt idx="22">
                  <c:v>7</c:v>
                </c:pt>
                <c:pt idx="23">
                  <c:v>13.504029228575448</c:v>
                </c:pt>
                <c:pt idx="24">
                  <c:v>15.868027416403478</c:v>
                </c:pt>
                <c:pt idx="25">
                  <c:v>92.421277300616865</c:v>
                </c:pt>
                <c:pt idx="26">
                  <c:v>19.397883206970945</c:v>
                </c:pt>
                <c:pt idx="27">
                  <c:v>12.68295938948873</c:v>
                </c:pt>
                <c:pt idx="28">
                  <c:v>92.421277300616865</c:v>
                </c:pt>
                <c:pt idx="29">
                  <c:v>19.566324303077977</c:v>
                </c:pt>
                <c:pt idx="30">
                  <c:v>15.347044046636725</c:v>
                </c:pt>
                <c:pt idx="31">
                  <c:v>92.421277300616865</c:v>
                </c:pt>
                <c:pt idx="32">
                  <c:v>28.709553609609948</c:v>
                </c:pt>
                <c:pt idx="33">
                  <c:v>17.242466169641915</c:v>
                </c:pt>
                <c:pt idx="34">
                  <c:v>14.12702951875346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E-4F4D-A0F5-0DE8D16F5711}"/>
            </c:ext>
          </c:extLst>
        </c:ser>
        <c:ser>
          <c:idx val="1"/>
          <c:order val="1"/>
          <c:tx>
            <c:strRef>
              <c:f>Dati!$D$231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Dati!$B$232:$B$266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Dati!$D$232:$D$266</c:f>
              <c:numCache>
                <c:formatCode>0</c:formatCode>
                <c:ptCount val="35"/>
                <c:pt idx="0">
                  <c:v>76.148259945858044</c:v>
                </c:pt>
                <c:pt idx="2">
                  <c:v>85.24100108842913</c:v>
                </c:pt>
                <c:pt idx="3">
                  <c:v>77.997448133643758</c:v>
                </c:pt>
                <c:pt idx="4">
                  <c:v>79.730919010510675</c:v>
                </c:pt>
                <c:pt idx="5">
                  <c:v>72.360503154063821</c:v>
                </c:pt>
                <c:pt idx="7">
                  <c:v>78.352325542545501</c:v>
                </c:pt>
                <c:pt idx="8">
                  <c:v>59.007267770915725</c:v>
                </c:pt>
                <c:pt idx="9">
                  <c:v>49.962990857776504</c:v>
                </c:pt>
                <c:pt idx="11">
                  <c:v>77.615973668050259</c:v>
                </c:pt>
                <c:pt idx="12">
                  <c:v>54.921683354440617</c:v>
                </c:pt>
                <c:pt idx="13">
                  <c:v>58.284306475647377</c:v>
                </c:pt>
                <c:pt idx="15">
                  <c:v>75.147824640448817</c:v>
                </c:pt>
                <c:pt idx="16">
                  <c:v>76.843819035617599</c:v>
                </c:pt>
                <c:pt idx="17">
                  <c:v>76.019761330259698</c:v>
                </c:pt>
                <c:pt idx="19">
                  <c:v>73.023394093645919</c:v>
                </c:pt>
                <c:pt idx="20">
                  <c:v>76.287527375160337</c:v>
                </c:pt>
                <c:pt idx="21">
                  <c:v>82.653366398128043</c:v>
                </c:pt>
                <c:pt idx="22">
                  <c:v>85.421277300616865</c:v>
                </c:pt>
                <c:pt idx="23">
                  <c:v>78.917248072041417</c:v>
                </c:pt>
                <c:pt idx="24">
                  <c:v>76.553249884213386</c:v>
                </c:pt>
                <c:pt idx="26">
                  <c:v>73.023394093645919</c:v>
                </c:pt>
                <c:pt idx="27">
                  <c:v>79.738317911128135</c:v>
                </c:pt>
                <c:pt idx="29">
                  <c:v>72.854952997538888</c:v>
                </c:pt>
                <c:pt idx="30">
                  <c:v>77.07423325398014</c:v>
                </c:pt>
                <c:pt idx="32">
                  <c:v>63.711723691006917</c:v>
                </c:pt>
                <c:pt idx="33">
                  <c:v>75.17881113097495</c:v>
                </c:pt>
                <c:pt idx="34">
                  <c:v>78.294247781863405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E-4F4D-A0F5-0DE8D16F5711}"/>
            </c:ext>
          </c:extLst>
        </c:ser>
        <c:ser>
          <c:idx val="2"/>
          <c:order val="2"/>
          <c:tx>
            <c:strRef>
              <c:f>Dati!$E$231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6E-4F4D-A0F5-0DE8D16F57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Dati!$B$232:$B$266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Dati!$E$232:$E$266</c:f>
              <c:numCache>
                <c:formatCode>0</c:formatCode>
                <c:ptCount val="35"/>
                <c:pt idx="0">
                  <c:v>21.755864018717084</c:v>
                </c:pt>
                <c:pt idx="2">
                  <c:v>9.3724680004015077</c:v>
                </c:pt>
                <c:pt idx="3">
                  <c:v>21.522390628715193</c:v>
                </c:pt>
                <c:pt idx="4">
                  <c:v>17.084329464004604</c:v>
                </c:pt>
                <c:pt idx="5">
                  <c:v>25.861820937890005</c:v>
                </c:pt>
                <c:pt idx="7">
                  <c:v>19.725120350517567</c:v>
                </c:pt>
                <c:pt idx="8">
                  <c:v>37.437925442454855</c:v>
                </c:pt>
                <c:pt idx="9">
                  <c:v>46.505763009091247</c:v>
                </c:pt>
                <c:pt idx="11">
                  <c:v>20.158191827406938</c:v>
                </c:pt>
                <c:pt idx="12">
                  <c:v>45.078316645559383</c:v>
                </c:pt>
                <c:pt idx="13">
                  <c:v>40.990905560757078</c:v>
                </c:pt>
                <c:pt idx="15">
                  <c:v>23.488922798567515</c:v>
                </c:pt>
                <c:pt idx="16">
                  <c:v>19.071453752527557</c:v>
                </c:pt>
                <c:pt idx="17">
                  <c:v>22.226971667414247</c:v>
                </c:pt>
                <c:pt idx="19">
                  <c:v>25.611867781724612</c:v>
                </c:pt>
                <c:pt idx="20">
                  <c:v>18.067516163995755</c:v>
                </c:pt>
                <c:pt idx="21">
                  <c:v>13.960873361003637</c:v>
                </c:pt>
                <c:pt idx="22">
                  <c:v>14.258075535155564</c:v>
                </c:pt>
                <c:pt idx="23">
                  <c:v>20.564214601639335</c:v>
                </c:pt>
                <c:pt idx="24">
                  <c:v>20.886547549155576</c:v>
                </c:pt>
                <c:pt idx="26">
                  <c:v>25.611867781724612</c:v>
                </c:pt>
                <c:pt idx="27">
                  <c:v>17.325825201629161</c:v>
                </c:pt>
                <c:pt idx="29">
                  <c:v>25.55756967481279</c:v>
                </c:pt>
                <c:pt idx="30">
                  <c:v>20.823302681487828</c:v>
                </c:pt>
                <c:pt idx="32">
                  <c:v>36.28827630899314</c:v>
                </c:pt>
                <c:pt idx="33">
                  <c:v>20.802768165901238</c:v>
                </c:pt>
                <c:pt idx="34">
                  <c:v>20.213258056189183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6E-4F4D-A0F5-0DE8D16F5711}"/>
            </c:ext>
          </c:extLst>
        </c:ser>
        <c:ser>
          <c:idx val="3"/>
          <c:order val="3"/>
          <c:tx>
            <c:strRef>
              <c:f>Dati!$F$231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Dati!$B$232:$B$266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Dati!$F$232:$F$266</c:f>
              <c:numCache>
                <c:formatCode>0</c:formatCode>
                <c:ptCount val="35"/>
                <c:pt idx="0">
                  <c:v>31.749898990374163</c:v>
                </c:pt>
                <c:pt idx="1">
                  <c:v>53.505763009091247</c:v>
                </c:pt>
                <c:pt idx="2">
                  <c:v>44.133295008689743</c:v>
                </c:pt>
                <c:pt idx="3">
                  <c:v>31.983372380376053</c:v>
                </c:pt>
                <c:pt idx="4">
                  <c:v>36.421433545086643</c:v>
                </c:pt>
                <c:pt idx="5">
                  <c:v>27.643942071201241</c:v>
                </c:pt>
                <c:pt idx="6">
                  <c:v>53.505763009091247</c:v>
                </c:pt>
                <c:pt idx="7">
                  <c:v>33.780642658573683</c:v>
                </c:pt>
                <c:pt idx="8">
                  <c:v>16.067837566636392</c:v>
                </c:pt>
                <c:pt idx="9">
                  <c:v>7</c:v>
                </c:pt>
                <c:pt idx="10">
                  <c:v>53.505763009091247</c:v>
                </c:pt>
                <c:pt idx="11">
                  <c:v>33.347571181684309</c:v>
                </c:pt>
                <c:pt idx="12">
                  <c:v>8.4274463635318639</c:v>
                </c:pt>
                <c:pt idx="13">
                  <c:v>12.514857448334169</c:v>
                </c:pt>
                <c:pt idx="14">
                  <c:v>53.505763009091247</c:v>
                </c:pt>
                <c:pt idx="15">
                  <c:v>30.016840210523732</c:v>
                </c:pt>
                <c:pt idx="16">
                  <c:v>34.434309256563694</c:v>
                </c:pt>
                <c:pt idx="17">
                  <c:v>31.278791341677</c:v>
                </c:pt>
                <c:pt idx="18">
                  <c:v>53.505763009091247</c:v>
                </c:pt>
                <c:pt idx="19">
                  <c:v>27.893895227366635</c:v>
                </c:pt>
                <c:pt idx="20">
                  <c:v>35.438246845095492</c:v>
                </c:pt>
                <c:pt idx="21">
                  <c:v>39.544889648087612</c:v>
                </c:pt>
                <c:pt idx="22">
                  <c:v>39.247687473935684</c:v>
                </c:pt>
                <c:pt idx="23">
                  <c:v>32.941548407451911</c:v>
                </c:pt>
                <c:pt idx="24">
                  <c:v>32.619215459935674</c:v>
                </c:pt>
                <c:pt idx="25">
                  <c:v>53.505763009091247</c:v>
                </c:pt>
                <c:pt idx="26">
                  <c:v>27.893895227366635</c:v>
                </c:pt>
                <c:pt idx="27">
                  <c:v>36.179937807462082</c:v>
                </c:pt>
                <c:pt idx="28">
                  <c:v>53.505763009091247</c:v>
                </c:pt>
                <c:pt idx="29">
                  <c:v>27.948193334278457</c:v>
                </c:pt>
                <c:pt idx="30">
                  <c:v>32.682460327603422</c:v>
                </c:pt>
                <c:pt idx="31">
                  <c:v>53.505763009091247</c:v>
                </c:pt>
                <c:pt idx="32">
                  <c:v>17.217486700098107</c:v>
                </c:pt>
                <c:pt idx="33">
                  <c:v>32.702994843190012</c:v>
                </c:pt>
                <c:pt idx="34">
                  <c:v>33.292504952902064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6E-4F4D-A0F5-0DE8D16F5711}"/>
            </c:ext>
          </c:extLst>
        </c:ser>
        <c:ser>
          <c:idx val="4"/>
          <c:order val="4"/>
          <c:tx>
            <c:strRef>
              <c:f>Dati!$G$231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6-4E91-BB6E-EAA15C785B50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6-4E91-BB6E-EAA15C785B50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6-4E91-BB6E-EAA15C785B50}"/>
                </c:ext>
              </c:extLst>
            </c:dLbl>
            <c:dLbl>
              <c:idx val="1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6-4E91-BB6E-EAA15C785B50}"/>
                </c:ext>
              </c:extLst>
            </c:dLbl>
            <c:dLbl>
              <c:idx val="2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6-4E91-BB6E-EAA15C785B50}"/>
                </c:ext>
              </c:extLst>
            </c:dLbl>
            <c:dLbl>
              <c:idx val="3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DD-4FAE-87BC-73252FB5E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Dati!$B$232:$B$266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Dati!$G$232:$G$266</c:f>
              <c:numCache>
                <c:formatCode>0</c:formatCode>
                <c:ptCount val="35"/>
                <c:pt idx="0">
                  <c:v>2.0958760354242241</c:v>
                </c:pt>
                <c:pt idx="2">
                  <c:v>5.3865309111694497</c:v>
                </c:pt>
                <c:pt idx="3" formatCode="0.0">
                  <c:v>0.48016123764111274</c:v>
                </c:pt>
                <c:pt idx="4">
                  <c:v>3.1847515254847782</c:v>
                </c:pt>
                <c:pt idx="5">
                  <c:v>1.7776759080461995</c:v>
                </c:pt>
                <c:pt idx="7">
                  <c:v>1.9225541069363576</c:v>
                </c:pt>
                <c:pt idx="8">
                  <c:v>3.5548067866294746</c:v>
                </c:pt>
                <c:pt idx="9">
                  <c:v>3.5312461331323681</c:v>
                </c:pt>
                <c:pt idx="11">
                  <c:v>2.2258345045422323</c:v>
                </c:pt>
                <c:pt idx="12">
                  <c:v>0</c:v>
                </c:pt>
                <c:pt idx="13">
                  <c:v>0.72478796359556774</c:v>
                </c:pt>
                <c:pt idx="15">
                  <c:v>1.3632525609837602</c:v>
                </c:pt>
                <c:pt idx="16">
                  <c:v>4.0847272118549487</c:v>
                </c:pt>
                <c:pt idx="17">
                  <c:v>1.7532670023261114</c:v>
                </c:pt>
                <c:pt idx="19">
                  <c:v>1.3647381246294812</c:v>
                </c:pt>
                <c:pt idx="20">
                  <c:v>5.644956460843936</c:v>
                </c:pt>
                <c:pt idx="21">
                  <c:v>3.3857602408683678</c:v>
                </c:pt>
                <c:pt idx="22" formatCode="0.0">
                  <c:v>0.32064716422757222</c:v>
                </c:pt>
                <c:pt idx="23">
                  <c:v>0.51853732631929073</c:v>
                </c:pt>
                <c:pt idx="24">
                  <c:v>2.5602025666310757</c:v>
                </c:pt>
                <c:pt idx="26">
                  <c:v>1.3647381246294812</c:v>
                </c:pt>
                <c:pt idx="27">
                  <c:v>2.9358568872425659</c:v>
                </c:pt>
                <c:pt idx="29">
                  <c:v>1.5874773276482463</c:v>
                </c:pt>
                <c:pt idx="30">
                  <c:v>2.102464064531838</c:v>
                </c:pt>
                <c:pt idx="32">
                  <c:v>0</c:v>
                </c:pt>
                <c:pt idx="33">
                  <c:v>4.0184207031237928</c:v>
                </c:pt>
                <c:pt idx="34">
                  <c:v>1.4924941619473573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6E-4F4D-A0F5-0DE8D16F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92.4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7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v-LV" sz="900"/>
              <a:t>%</a:t>
            </a:r>
          </a:p>
        </c:rich>
      </c:tx>
      <c:layout>
        <c:manualLayout>
          <c:xMode val="edge"/>
          <c:yMode val="edge"/>
          <c:x val="0.96805138166965954"/>
          <c:y val="8.5452563618832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64209272778688"/>
          <c:y val="7.898753925600345E-2"/>
          <c:w val="0.83662114314618108"/>
          <c:h val="0.90494667681667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Dati!$C$272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Dati!$B$273:$B$307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Dati!$C$273:$C$307</c:f>
              <c:numCache>
                <c:formatCode>0</c:formatCode>
                <c:ptCount val="35"/>
                <c:pt idx="0">
                  <c:v>20.095434651027233</c:v>
                </c:pt>
                <c:pt idx="1">
                  <c:v>47.286810355093543</c:v>
                </c:pt>
                <c:pt idx="2">
                  <c:v>7</c:v>
                </c:pt>
                <c:pt idx="3">
                  <c:v>17.311817971382887</c:v>
                </c:pt>
                <c:pt idx="4">
                  <c:v>20.515882936535768</c:v>
                </c:pt>
                <c:pt idx="5">
                  <c:v>24.662639563712666</c:v>
                </c:pt>
                <c:pt idx="6">
                  <c:v>47.286810355093543</c:v>
                </c:pt>
                <c:pt idx="7">
                  <c:v>19.058982823924268</c:v>
                </c:pt>
                <c:pt idx="8">
                  <c:v>28.151726035870261</c:v>
                </c:pt>
                <c:pt idx="9">
                  <c:v>32.432439128234464</c:v>
                </c:pt>
                <c:pt idx="10">
                  <c:v>47.286810355093543</c:v>
                </c:pt>
                <c:pt idx="11">
                  <c:v>19.341256137264839</c:v>
                </c:pt>
                <c:pt idx="12">
                  <c:v>33.748164253910701</c:v>
                </c:pt>
                <c:pt idx="13">
                  <c:v>26.601531072587942</c:v>
                </c:pt>
                <c:pt idx="14">
                  <c:v>47.286810355093543</c:v>
                </c:pt>
                <c:pt idx="15">
                  <c:v>24.411913833074724</c:v>
                </c:pt>
                <c:pt idx="16">
                  <c:v>21.964237050754868</c:v>
                </c:pt>
                <c:pt idx="17">
                  <c:v>29.465078208202282</c:v>
                </c:pt>
                <c:pt idx="18">
                  <c:v>47.286810355093543</c:v>
                </c:pt>
                <c:pt idx="19">
                  <c:v>23.558428144827058</c:v>
                </c:pt>
                <c:pt idx="20">
                  <c:v>21.663778565159117</c:v>
                </c:pt>
                <c:pt idx="21">
                  <c:v>15.70334670357018</c:v>
                </c:pt>
                <c:pt idx="22">
                  <c:v>17.624005580606287</c:v>
                </c:pt>
                <c:pt idx="23">
                  <c:v>10.975739938728886</c:v>
                </c:pt>
                <c:pt idx="24">
                  <c:v>9.0316666203573206</c:v>
                </c:pt>
                <c:pt idx="25">
                  <c:v>47.286810355093543</c:v>
                </c:pt>
                <c:pt idx="26">
                  <c:v>23.558428144827058</c:v>
                </c:pt>
                <c:pt idx="27">
                  <c:v>16.116912703503353</c:v>
                </c:pt>
                <c:pt idx="28">
                  <c:v>47.286810355093543</c:v>
                </c:pt>
                <c:pt idx="29">
                  <c:v>34.319166016507467</c:v>
                </c:pt>
                <c:pt idx="30">
                  <c:v>15.547166845547743</c:v>
                </c:pt>
                <c:pt idx="31">
                  <c:v>47.286810355093543</c:v>
                </c:pt>
                <c:pt idx="32">
                  <c:v>33.631357975756032</c:v>
                </c:pt>
                <c:pt idx="33">
                  <c:v>31.169149192127282</c:v>
                </c:pt>
                <c:pt idx="34">
                  <c:v>15.736726025704964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E-4C7C-91FC-F78C569E8575}"/>
            </c:ext>
          </c:extLst>
        </c:ser>
        <c:ser>
          <c:idx val="1"/>
          <c:order val="1"/>
          <c:tx>
            <c:strRef>
              <c:f>Dati!$D$272</c:f>
              <c:strCache>
                <c:ptCount val="1"/>
                <c:pt idx="0">
                  <c:v>Nē</c:v>
                </c:pt>
              </c:strCache>
            </c:strRef>
          </c:tx>
          <c:spPr>
            <a:solidFill>
              <a:srgbClr val="004B9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Dati!$B$273:$B$307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Dati!$D$273:$D$307</c:f>
              <c:numCache>
                <c:formatCode>0</c:formatCode>
                <c:ptCount val="35"/>
                <c:pt idx="0">
                  <c:v>27.19137570406631</c:v>
                </c:pt>
                <c:pt idx="2">
                  <c:v>40.286810355093543</c:v>
                </c:pt>
                <c:pt idx="3">
                  <c:v>29.974992383710656</c:v>
                </c:pt>
                <c:pt idx="4">
                  <c:v>26.770927418557775</c:v>
                </c:pt>
                <c:pt idx="5">
                  <c:v>22.624170791380877</c:v>
                </c:pt>
                <c:pt idx="7">
                  <c:v>28.227827531169275</c:v>
                </c:pt>
                <c:pt idx="8">
                  <c:v>19.135084319223282</c:v>
                </c:pt>
                <c:pt idx="9">
                  <c:v>14.854371226859081</c:v>
                </c:pt>
                <c:pt idx="11">
                  <c:v>27.945554217828704</c:v>
                </c:pt>
                <c:pt idx="12">
                  <c:v>13.538646101182838</c:v>
                </c:pt>
                <c:pt idx="13">
                  <c:v>20.685279282505601</c:v>
                </c:pt>
                <c:pt idx="15">
                  <c:v>22.874896522018819</c:v>
                </c:pt>
                <c:pt idx="16">
                  <c:v>25.322573304338675</c:v>
                </c:pt>
                <c:pt idx="17">
                  <c:v>17.821732146891261</c:v>
                </c:pt>
                <c:pt idx="19">
                  <c:v>23.728382210266485</c:v>
                </c:pt>
                <c:pt idx="20">
                  <c:v>25.623031789934426</c:v>
                </c:pt>
                <c:pt idx="21">
                  <c:v>31.583463651523363</c:v>
                </c:pt>
                <c:pt idx="22">
                  <c:v>29.662804774487256</c:v>
                </c:pt>
                <c:pt idx="23">
                  <c:v>36.311070416364657</c:v>
                </c:pt>
                <c:pt idx="24">
                  <c:v>38.255143734736222</c:v>
                </c:pt>
                <c:pt idx="26">
                  <c:v>23.728382210266485</c:v>
                </c:pt>
                <c:pt idx="27">
                  <c:v>31.16989765159019</c:v>
                </c:pt>
                <c:pt idx="29">
                  <c:v>12.967644338586073</c:v>
                </c:pt>
                <c:pt idx="30">
                  <c:v>31.7396435095458</c:v>
                </c:pt>
                <c:pt idx="32">
                  <c:v>13.655452379337513</c:v>
                </c:pt>
                <c:pt idx="33">
                  <c:v>16.117661162966261</c:v>
                </c:pt>
                <c:pt idx="34">
                  <c:v>31.550084329388579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E-4C7C-91FC-F78C569E8575}"/>
            </c:ext>
          </c:extLst>
        </c:ser>
        <c:ser>
          <c:idx val="2"/>
          <c:order val="2"/>
          <c:tx>
            <c:strRef>
              <c:f>Dati!$E$272</c:f>
              <c:strCache>
                <c:ptCount val="1"/>
                <c:pt idx="0">
                  <c:v>Jā</c:v>
                </c:pt>
              </c:strCache>
            </c:strRef>
          </c:tx>
          <c:spPr>
            <a:solidFill>
              <a:srgbClr val="008A3E"/>
            </a:solidFill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E-4C7C-91FC-F78C569E85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Dati!$B$273:$B$307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Dati!$E$273:$E$307</c:f>
              <c:numCache>
                <c:formatCode>0</c:formatCode>
                <c:ptCount val="35"/>
                <c:pt idx="0">
                  <c:v>71.2095059824495</c:v>
                </c:pt>
                <c:pt idx="2">
                  <c:v>56.266733842478331</c:v>
                </c:pt>
                <c:pt idx="3">
                  <c:v>69.740019075372089</c:v>
                </c:pt>
                <c:pt idx="4">
                  <c:v>73.229072581442281</c:v>
                </c:pt>
                <c:pt idx="5">
                  <c:v>75.40109071777718</c:v>
                </c:pt>
                <c:pt idx="7">
                  <c:v>70.273626507174711</c:v>
                </c:pt>
                <c:pt idx="8">
                  <c:v>78.983990299641377</c:v>
                </c:pt>
                <c:pt idx="9">
                  <c:v>79.540168323214459</c:v>
                </c:pt>
                <c:pt idx="11">
                  <c:v>70.377397672513837</c:v>
                </c:pt>
                <c:pt idx="12">
                  <c:v>86.06546458380538</c:v>
                </c:pt>
                <c:pt idx="13">
                  <c:v>78.589932753898822</c:v>
                </c:pt>
                <c:pt idx="15">
                  <c:v>76.278623244448085</c:v>
                </c:pt>
                <c:pt idx="16">
                  <c:v>70.993748333509089</c:v>
                </c:pt>
                <c:pt idx="17">
                  <c:v>81.339167002112376</c:v>
                </c:pt>
                <c:pt idx="19">
                  <c:v>74.706515770132242</c:v>
                </c:pt>
                <c:pt idx="20">
                  <c:v>72.921023986111948</c:v>
                </c:pt>
                <c:pt idx="21">
                  <c:v>66.648079850452376</c:v>
                </c:pt>
                <c:pt idx="22">
                  <c:v>69.695900897057626</c:v>
                </c:pt>
                <c:pt idx="23">
                  <c:v>61.250723346042172</c:v>
                </c:pt>
                <c:pt idx="24">
                  <c:v>59.449125099711694</c:v>
                </c:pt>
                <c:pt idx="26">
                  <c:v>74.706515770132242</c:v>
                </c:pt>
                <c:pt idx="27">
                  <c:v>67.191903807941827</c:v>
                </c:pt>
                <c:pt idx="29">
                  <c:v>86.569513123104173</c:v>
                </c:pt>
                <c:pt idx="30">
                  <c:v>66.282377587027398</c:v>
                </c:pt>
                <c:pt idx="32">
                  <c:v>84.426925565717042</c:v>
                </c:pt>
                <c:pt idx="33">
                  <c:v>81.130542037880872</c:v>
                </c:pt>
                <c:pt idx="34">
                  <c:v>67.546224629592771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EE-4C7C-91FC-F78C569E8575}"/>
            </c:ext>
          </c:extLst>
        </c:ser>
        <c:ser>
          <c:idx val="3"/>
          <c:order val="3"/>
          <c:tx>
            <c:strRef>
              <c:f>Dati!$F$272</c:f>
              <c:strCache>
                <c:ptCount val="1"/>
                <c:pt idx="0">
                  <c:v>.</c:v>
                </c:pt>
              </c:strCache>
            </c:strRef>
          </c:tx>
          <c:spPr>
            <a:noFill/>
          </c:spPr>
          <c:invertIfNegative val="0"/>
          <c:cat>
            <c:strRef>
              <c:f>Dati!$B$273:$B$307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Dati!$F$273:$F$307</c:f>
              <c:numCache>
                <c:formatCode>0</c:formatCode>
                <c:ptCount val="35"/>
                <c:pt idx="0">
                  <c:v>22.360007140654673</c:v>
                </c:pt>
                <c:pt idx="1">
                  <c:v>93.569513123104173</c:v>
                </c:pt>
                <c:pt idx="2">
                  <c:v>37.302779280625842</c:v>
                </c:pt>
                <c:pt idx="3">
                  <c:v>23.829494047732084</c:v>
                </c:pt>
                <c:pt idx="4">
                  <c:v>20.340440541661891</c:v>
                </c:pt>
                <c:pt idx="5">
                  <c:v>18.168422405326993</c:v>
                </c:pt>
                <c:pt idx="6">
                  <c:v>93.569513123104173</c:v>
                </c:pt>
                <c:pt idx="7">
                  <c:v>23.295886615929462</c:v>
                </c:pt>
                <c:pt idx="8">
                  <c:v>14.585522823462796</c:v>
                </c:pt>
                <c:pt idx="9">
                  <c:v>14.029344799889714</c:v>
                </c:pt>
                <c:pt idx="10">
                  <c:v>93.569513123104173</c:v>
                </c:pt>
                <c:pt idx="11">
                  <c:v>23.192115450590336</c:v>
                </c:pt>
                <c:pt idx="12">
                  <c:v>7.5040485392987932</c:v>
                </c:pt>
                <c:pt idx="13">
                  <c:v>14.979580369205351</c:v>
                </c:pt>
                <c:pt idx="14">
                  <c:v>93.569513123104173</c:v>
                </c:pt>
                <c:pt idx="15">
                  <c:v>17.290889878656088</c:v>
                </c:pt>
                <c:pt idx="16">
                  <c:v>22.575764789595084</c:v>
                </c:pt>
                <c:pt idx="17">
                  <c:v>12.230346120991797</c:v>
                </c:pt>
                <c:pt idx="18">
                  <c:v>93.569513123104173</c:v>
                </c:pt>
                <c:pt idx="19">
                  <c:v>18.862997352971931</c:v>
                </c:pt>
                <c:pt idx="20">
                  <c:v>20.648489136992225</c:v>
                </c:pt>
                <c:pt idx="21">
                  <c:v>26.921433272651797</c:v>
                </c:pt>
                <c:pt idx="22">
                  <c:v>23.873612226046546</c:v>
                </c:pt>
                <c:pt idx="23">
                  <c:v>32.318789777062001</c:v>
                </c:pt>
                <c:pt idx="24">
                  <c:v>34.120388023392479</c:v>
                </c:pt>
                <c:pt idx="25">
                  <c:v>93.569513123104173</c:v>
                </c:pt>
                <c:pt idx="26">
                  <c:v>18.862997352971931</c:v>
                </c:pt>
                <c:pt idx="27">
                  <c:v>26.377609315162346</c:v>
                </c:pt>
                <c:pt idx="28">
                  <c:v>93.569513123104173</c:v>
                </c:pt>
                <c:pt idx="29">
                  <c:v>7</c:v>
                </c:pt>
                <c:pt idx="30">
                  <c:v>27.287135536076775</c:v>
                </c:pt>
                <c:pt idx="31">
                  <c:v>93.569513123104173</c:v>
                </c:pt>
                <c:pt idx="32">
                  <c:v>9.1425875573871309</c:v>
                </c:pt>
                <c:pt idx="33">
                  <c:v>12.438971085223301</c:v>
                </c:pt>
                <c:pt idx="34">
                  <c:v>26.023288493511401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EE-4C7C-91FC-F78C569E8575}"/>
            </c:ext>
          </c:extLst>
        </c:ser>
        <c:ser>
          <c:idx val="4"/>
          <c:order val="4"/>
          <c:tx>
            <c:strRef>
              <c:f>Dati!$G$272</c:f>
              <c:strCache>
                <c:ptCount val="1"/>
                <c:pt idx="0">
                  <c:v>Grūti pateikt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0-475B-A373-335B398BF11F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0-475B-A373-335B398BF11F}"/>
                </c:ext>
              </c:extLst>
            </c:dLbl>
            <c:dLbl>
              <c:idx val="1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0-475B-A373-335B398BF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Dati!$B$273:$B$307</c:f>
              <c:strCache>
                <c:ptCount val="35"/>
                <c:pt idx="0">
                  <c:v>VISI RESPONDENTI, n=715</c:v>
                </c:pt>
                <c:pt idx="1">
                  <c:v>NOZARE</c:v>
                </c:pt>
                <c:pt idx="2">
                  <c:v>Ražošana, n=145</c:v>
                </c:pt>
                <c:pt idx="3">
                  <c:v>Tirdzniecība, n=110</c:v>
                </c:pt>
                <c:pt idx="4">
                  <c:v>Būvniecība, n=50</c:v>
                </c:pt>
                <c:pt idx="5">
                  <c:v>Pakalpojumi, n=410</c:v>
                </c:pt>
                <c:pt idx="6">
                  <c:v>DARBINIEKU SKAITS UZŅĒMUMĀ</c:v>
                </c:pt>
                <c:pt idx="7">
                  <c:v>1 - 9 darbinieki (mikrouzņēmumi), n=393</c:v>
                </c:pt>
                <c:pt idx="8">
                  <c:v>10 - 49 darbinieki (mazie uzņēmumi), n=232</c:v>
                </c:pt>
                <c:pt idx="9">
                  <c:v>50 - 249 darbinieki (vidējie uzņēmumi), n=90</c:v>
                </c:pt>
                <c:pt idx="10">
                  <c:v>KAPITĀLA IZCELSME</c:v>
                </c:pt>
                <c:pt idx="11">
                  <c:v>Vietējais kapitāls, n=648</c:v>
                </c:pt>
                <c:pt idx="12">
                  <c:v>Vietējais un ārvalstu kapitāls, n=29</c:v>
                </c:pt>
                <c:pt idx="13">
                  <c:v>Ārvalstu kapitāls, n=38</c:v>
                </c:pt>
                <c:pt idx="14">
                  <c:v>UZŅĒMUMA APGROZĪJUMS</c:v>
                </c:pt>
                <c:pt idx="15">
                  <c:v>Zems, n=132</c:v>
                </c:pt>
                <c:pt idx="16">
                  <c:v>Vidējs, n=135</c:v>
                </c:pt>
                <c:pt idx="17">
                  <c:v>Augsts, n=328</c:v>
                </c:pt>
                <c:pt idx="18">
                  <c:v>REĢIONS</c:v>
                </c:pt>
                <c:pt idx="19">
                  <c:v>Rīga, n=308</c:v>
                </c:pt>
                <c:pt idx="20">
                  <c:v>Pierīga, n=120</c:v>
                </c:pt>
                <c:pt idx="21">
                  <c:v>Vidzeme, n=81</c:v>
                </c:pt>
                <c:pt idx="22">
                  <c:v>Kurzeme, n=73</c:v>
                </c:pt>
                <c:pt idx="23">
                  <c:v>Zemgale, n=67</c:v>
                </c:pt>
                <c:pt idx="24">
                  <c:v>Latgale, n=66</c:v>
                </c:pt>
                <c:pt idx="25">
                  <c:v>UZŅĒMUMA ATRAŠANĀS VIETA</c:v>
                </c:pt>
                <c:pt idx="26">
                  <c:v>Rīga, n=308</c:v>
                </c:pt>
                <c:pt idx="27">
                  <c:v>Ārpus Rīgas, n=407</c:v>
                </c:pt>
                <c:pt idx="28">
                  <c:v>EKSPORTA STATUSS</c:v>
                </c:pt>
                <c:pt idx="29">
                  <c:v>Eksportē, n=218</c:v>
                </c:pt>
                <c:pt idx="30">
                  <c:v>Neeksportē, n=491</c:v>
                </c:pt>
                <c:pt idx="32">
                  <c:v>Jā, ir ieviesis jaunus digitālos risinājumus, n=89</c:v>
                </c:pt>
                <c:pt idx="33">
                  <c:v>Jā, ir palielinājis jau esošo digitālo risinājumu izmantošanu, n=173</c:v>
                </c:pt>
                <c:pt idx="34">
                  <c:v>Nē, n=430</c:v>
                </c:pt>
              </c:strCache>
            </c:strRef>
          </c:cat>
          <c:val>
            <c:numRef>
              <c:f>Dati!$G$273:$G$307</c:f>
              <c:numCache>
                <c:formatCode>0</c:formatCode>
                <c:ptCount val="35"/>
                <c:pt idx="0">
                  <c:v>1.59911831348333</c:v>
                </c:pt>
                <c:pt idx="2">
                  <c:v>3.446455802428277</c:v>
                </c:pt>
                <c:pt idx="3" formatCode="0.0">
                  <c:v>0.28498854091726655</c:v>
                </c:pt>
                <c:pt idx="4">
                  <c:v>0</c:v>
                </c:pt>
                <c:pt idx="5">
                  <c:v>1.9747384908419208</c:v>
                </c:pt>
                <c:pt idx="7">
                  <c:v>1.4985459616553192</c:v>
                </c:pt>
                <c:pt idx="8">
                  <c:v>1.8809253811353872</c:v>
                </c:pt>
                <c:pt idx="9">
                  <c:v>5.6054604499265306</c:v>
                </c:pt>
                <c:pt idx="11">
                  <c:v>1.677048109656708</c:v>
                </c:pt>
                <c:pt idx="12" formatCode="0.0">
                  <c:v>0.39588931501177965</c:v>
                </c:pt>
                <c:pt idx="13">
                  <c:v>0.72478796359556774</c:v>
                </c:pt>
                <c:pt idx="15">
                  <c:v>0.84648023353317803</c:v>
                </c:pt>
                <c:pt idx="16">
                  <c:v>3.6836783621523463</c:v>
                </c:pt>
                <c:pt idx="17">
                  <c:v>0.8391008509963539</c:v>
                </c:pt>
                <c:pt idx="19">
                  <c:v>1.5651020196012968</c:v>
                </c:pt>
                <c:pt idx="20">
                  <c:v>1.4559442239536526</c:v>
                </c:pt>
                <c:pt idx="21">
                  <c:v>1.7684564980242845</c:v>
                </c:pt>
                <c:pt idx="22">
                  <c:v>0.64129432845514445</c:v>
                </c:pt>
                <c:pt idx="23">
                  <c:v>2.4382062375932314</c:v>
                </c:pt>
                <c:pt idx="24">
                  <c:v>2.2957311655521213</c:v>
                </c:pt>
                <c:pt idx="26">
                  <c:v>1.5651020196012968</c:v>
                </c:pt>
                <c:pt idx="27">
                  <c:v>1.6381985404677259</c:v>
                </c:pt>
                <c:pt idx="29" formatCode="0.0">
                  <c:v>0.46284253830973188</c:v>
                </c:pt>
                <c:pt idx="30">
                  <c:v>1.9779789034264448</c:v>
                </c:pt>
                <c:pt idx="32">
                  <c:v>1.9176220549454484</c:v>
                </c:pt>
                <c:pt idx="33">
                  <c:v>2.7517967991528827</c:v>
                </c:pt>
                <c:pt idx="34">
                  <c:v>0.90369104101851794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EE-4C7C-91FC-F78C569E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2744432"/>
        <c:axId val="472746000"/>
      </c:barChart>
      <c:catAx>
        <c:axId val="47274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v-LV"/>
          </a:p>
        </c:txPr>
        <c:crossAx val="472746000"/>
        <c:crossesAt val="47.3"/>
        <c:auto val="1"/>
        <c:lblAlgn val="ctr"/>
        <c:lblOffset val="100"/>
        <c:tickLblSkip val="1"/>
        <c:tickMarkSkip val="1"/>
        <c:noMultiLvlLbl val="0"/>
      </c:catAx>
      <c:valAx>
        <c:axId val="472746000"/>
        <c:scaling>
          <c:orientation val="minMax"/>
          <c:max val="160"/>
          <c:min val="0"/>
        </c:scaling>
        <c:delete val="1"/>
        <c:axPos val="t"/>
        <c:numFmt formatCode="0" sourceLinked="1"/>
        <c:majorTickMark val="out"/>
        <c:minorTickMark val="none"/>
        <c:tickLblPos val="nextTo"/>
        <c:crossAx val="472744432"/>
        <c:crosses val="autoZero"/>
        <c:crossBetween val="between"/>
        <c:majorUnit val="2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1013</xdr:row>
      <xdr:rowOff>76199</xdr:rowOff>
    </xdr:from>
    <xdr:to>
      <xdr:col>16</xdr:col>
      <xdr:colOff>9525</xdr:colOff>
      <xdr:row>1044</xdr:row>
      <xdr:rowOff>179915</xdr:rowOff>
    </xdr:to>
    <xdr:graphicFrame macro="">
      <xdr:nvGraphicFramePr>
        <xdr:cNvPr id="56" name="Chart 1031">
          <a:extLst>
            <a:ext uri="{FF2B5EF4-FFF2-40B4-BE49-F238E27FC236}">
              <a16:creationId xmlns:a16="http://schemas.microsoft.com/office/drawing/2014/main" id="{844E1ECA-8DBF-4DAF-A950-30FD27C69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38100</xdr:rowOff>
    </xdr:from>
    <xdr:to>
      <xdr:col>13</xdr:col>
      <xdr:colOff>19438</xdr:colOff>
      <xdr:row>32</xdr:row>
      <xdr:rowOff>38100</xdr:rowOff>
    </xdr:to>
    <xdr:graphicFrame macro="">
      <xdr:nvGraphicFramePr>
        <xdr:cNvPr id="74" name="Chart 14">
          <a:extLst>
            <a:ext uri="{FF2B5EF4-FFF2-40B4-BE49-F238E27FC236}">
              <a16:creationId xmlns:a16="http://schemas.microsoft.com/office/drawing/2014/main" id="{C079229F-583C-4810-9C31-8BFA2C20F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126936</xdr:rowOff>
    </xdr:from>
    <xdr:to>
      <xdr:col>11</xdr:col>
      <xdr:colOff>211667</xdr:colOff>
      <xdr:row>69</xdr:row>
      <xdr:rowOff>58901</xdr:rowOff>
    </xdr:to>
    <xdr:graphicFrame macro="">
      <xdr:nvGraphicFramePr>
        <xdr:cNvPr id="75" name="Chart 14">
          <a:extLst>
            <a:ext uri="{FF2B5EF4-FFF2-40B4-BE49-F238E27FC236}">
              <a16:creationId xmlns:a16="http://schemas.microsoft.com/office/drawing/2014/main" id="{7118BAFE-E70A-4E77-8AD2-792CA6204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42334</xdr:colOff>
      <xdr:row>75</xdr:row>
      <xdr:rowOff>10583</xdr:rowOff>
    </xdr:from>
    <xdr:to>
      <xdr:col>11</xdr:col>
      <xdr:colOff>222251</xdr:colOff>
      <xdr:row>106</xdr:row>
      <xdr:rowOff>10584</xdr:rowOff>
    </xdr:to>
    <xdr:graphicFrame macro="">
      <xdr:nvGraphicFramePr>
        <xdr:cNvPr id="76" name="Chart 14">
          <a:extLst>
            <a:ext uri="{FF2B5EF4-FFF2-40B4-BE49-F238E27FC236}">
              <a16:creationId xmlns:a16="http://schemas.microsoft.com/office/drawing/2014/main" id="{1D87FAA9-9A2E-416D-AB0A-CDAED469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11</xdr:col>
      <xdr:colOff>201083</xdr:colOff>
      <xdr:row>141</xdr:row>
      <xdr:rowOff>1</xdr:rowOff>
    </xdr:to>
    <xdr:graphicFrame macro="">
      <xdr:nvGraphicFramePr>
        <xdr:cNvPr id="77" name="Chart 14">
          <a:extLst>
            <a:ext uri="{FF2B5EF4-FFF2-40B4-BE49-F238E27FC236}">
              <a16:creationId xmlns:a16="http://schemas.microsoft.com/office/drawing/2014/main" id="{E627DCA2-EC5F-4470-A1E7-BF3CE966A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145</xdr:row>
      <xdr:rowOff>0</xdr:rowOff>
    </xdr:from>
    <xdr:to>
      <xdr:col>11</xdr:col>
      <xdr:colOff>169333</xdr:colOff>
      <xdr:row>176</xdr:row>
      <xdr:rowOff>0</xdr:rowOff>
    </xdr:to>
    <xdr:graphicFrame macro="">
      <xdr:nvGraphicFramePr>
        <xdr:cNvPr id="79" name="Chart 14">
          <a:extLst>
            <a:ext uri="{FF2B5EF4-FFF2-40B4-BE49-F238E27FC236}">
              <a16:creationId xmlns:a16="http://schemas.microsoft.com/office/drawing/2014/main" id="{82E819AE-2D6C-4469-8828-3BCAC8E2F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180</xdr:row>
      <xdr:rowOff>66675</xdr:rowOff>
    </xdr:from>
    <xdr:to>
      <xdr:col>11</xdr:col>
      <xdr:colOff>253999</xdr:colOff>
      <xdr:row>211</xdr:row>
      <xdr:rowOff>66676</xdr:rowOff>
    </xdr:to>
    <xdr:graphicFrame macro="">
      <xdr:nvGraphicFramePr>
        <xdr:cNvPr id="80" name="Chart 14">
          <a:extLst>
            <a:ext uri="{FF2B5EF4-FFF2-40B4-BE49-F238E27FC236}">
              <a16:creationId xmlns:a16="http://schemas.microsoft.com/office/drawing/2014/main" id="{12031C04-93C3-4138-A622-9FD4389A6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217</xdr:row>
      <xdr:rowOff>38100</xdr:rowOff>
    </xdr:from>
    <xdr:to>
      <xdr:col>11</xdr:col>
      <xdr:colOff>158749</xdr:colOff>
      <xdr:row>248</xdr:row>
      <xdr:rowOff>38100</xdr:rowOff>
    </xdr:to>
    <xdr:graphicFrame macro="">
      <xdr:nvGraphicFramePr>
        <xdr:cNvPr id="81" name="Chart 14">
          <a:extLst>
            <a:ext uri="{FF2B5EF4-FFF2-40B4-BE49-F238E27FC236}">
              <a16:creationId xmlns:a16="http://schemas.microsoft.com/office/drawing/2014/main" id="{19DE02A9-9992-4B0F-84B7-BE6EE7BE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252</xdr:row>
      <xdr:rowOff>137583</xdr:rowOff>
    </xdr:from>
    <xdr:to>
      <xdr:col>11</xdr:col>
      <xdr:colOff>211667</xdr:colOff>
      <xdr:row>283</xdr:row>
      <xdr:rowOff>137585</xdr:rowOff>
    </xdr:to>
    <xdr:graphicFrame macro="">
      <xdr:nvGraphicFramePr>
        <xdr:cNvPr id="82" name="Chart 14">
          <a:extLst>
            <a:ext uri="{FF2B5EF4-FFF2-40B4-BE49-F238E27FC236}">
              <a16:creationId xmlns:a16="http://schemas.microsoft.com/office/drawing/2014/main" id="{98B7D3EE-5F4F-4A31-A265-EF0931DCC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288</xdr:row>
      <xdr:rowOff>0</xdr:rowOff>
    </xdr:from>
    <xdr:to>
      <xdr:col>11</xdr:col>
      <xdr:colOff>211667</xdr:colOff>
      <xdr:row>319</xdr:row>
      <xdr:rowOff>1</xdr:rowOff>
    </xdr:to>
    <xdr:graphicFrame macro="">
      <xdr:nvGraphicFramePr>
        <xdr:cNvPr id="83" name="Chart 14">
          <a:extLst>
            <a:ext uri="{FF2B5EF4-FFF2-40B4-BE49-F238E27FC236}">
              <a16:creationId xmlns:a16="http://schemas.microsoft.com/office/drawing/2014/main" id="{B5570E8F-C63C-49AA-8E91-2CD2EAB78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323</xdr:row>
      <xdr:rowOff>0</xdr:rowOff>
    </xdr:from>
    <xdr:to>
      <xdr:col>11</xdr:col>
      <xdr:colOff>243417</xdr:colOff>
      <xdr:row>354</xdr:row>
      <xdr:rowOff>1</xdr:rowOff>
    </xdr:to>
    <xdr:graphicFrame macro="">
      <xdr:nvGraphicFramePr>
        <xdr:cNvPr id="84" name="Chart 14">
          <a:extLst>
            <a:ext uri="{FF2B5EF4-FFF2-40B4-BE49-F238E27FC236}">
              <a16:creationId xmlns:a16="http://schemas.microsoft.com/office/drawing/2014/main" id="{DACAE6B3-07CC-4F0B-86F3-561AFD8A8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359</xdr:row>
      <xdr:rowOff>0</xdr:rowOff>
    </xdr:from>
    <xdr:to>
      <xdr:col>11</xdr:col>
      <xdr:colOff>201083</xdr:colOff>
      <xdr:row>390</xdr:row>
      <xdr:rowOff>1</xdr:rowOff>
    </xdr:to>
    <xdr:graphicFrame macro="">
      <xdr:nvGraphicFramePr>
        <xdr:cNvPr id="85" name="Chart 14">
          <a:extLst>
            <a:ext uri="{FF2B5EF4-FFF2-40B4-BE49-F238E27FC236}">
              <a16:creationId xmlns:a16="http://schemas.microsoft.com/office/drawing/2014/main" id="{C8F327C6-C11D-409E-B6D3-F0CC62A53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395</xdr:row>
      <xdr:rowOff>0</xdr:rowOff>
    </xdr:from>
    <xdr:to>
      <xdr:col>11</xdr:col>
      <xdr:colOff>306917</xdr:colOff>
      <xdr:row>426</xdr:row>
      <xdr:rowOff>0</xdr:rowOff>
    </xdr:to>
    <xdr:graphicFrame macro="">
      <xdr:nvGraphicFramePr>
        <xdr:cNvPr id="86" name="Chart 14">
          <a:extLst>
            <a:ext uri="{FF2B5EF4-FFF2-40B4-BE49-F238E27FC236}">
              <a16:creationId xmlns:a16="http://schemas.microsoft.com/office/drawing/2014/main" id="{51E40678-1671-4C0E-A597-5713284D9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430</xdr:row>
      <xdr:rowOff>104775</xdr:rowOff>
    </xdr:from>
    <xdr:to>
      <xdr:col>11</xdr:col>
      <xdr:colOff>211667</xdr:colOff>
      <xdr:row>461</xdr:row>
      <xdr:rowOff>104775</xdr:rowOff>
    </xdr:to>
    <xdr:graphicFrame macro="">
      <xdr:nvGraphicFramePr>
        <xdr:cNvPr id="87" name="Chart 14">
          <a:extLst>
            <a:ext uri="{FF2B5EF4-FFF2-40B4-BE49-F238E27FC236}">
              <a16:creationId xmlns:a16="http://schemas.microsoft.com/office/drawing/2014/main" id="{5ED75E77-1C82-43BD-80CD-4A3E716ED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465</xdr:row>
      <xdr:rowOff>76200</xdr:rowOff>
    </xdr:from>
    <xdr:to>
      <xdr:col>11</xdr:col>
      <xdr:colOff>243417</xdr:colOff>
      <xdr:row>496</xdr:row>
      <xdr:rowOff>76200</xdr:rowOff>
    </xdr:to>
    <xdr:graphicFrame macro="">
      <xdr:nvGraphicFramePr>
        <xdr:cNvPr id="89" name="Chart 14">
          <a:extLst>
            <a:ext uri="{FF2B5EF4-FFF2-40B4-BE49-F238E27FC236}">
              <a16:creationId xmlns:a16="http://schemas.microsoft.com/office/drawing/2014/main" id="{181B7E1F-EE76-4E70-8433-33A33C46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501</xdr:row>
      <xdr:rowOff>76200</xdr:rowOff>
    </xdr:from>
    <xdr:to>
      <xdr:col>11</xdr:col>
      <xdr:colOff>317499</xdr:colOff>
      <xdr:row>532</xdr:row>
      <xdr:rowOff>76201</xdr:rowOff>
    </xdr:to>
    <xdr:graphicFrame macro="">
      <xdr:nvGraphicFramePr>
        <xdr:cNvPr id="90" name="Chart 14">
          <a:extLst>
            <a:ext uri="{FF2B5EF4-FFF2-40B4-BE49-F238E27FC236}">
              <a16:creationId xmlns:a16="http://schemas.microsoft.com/office/drawing/2014/main" id="{1398EE18-AFF1-4ECC-A1EB-8FA492AD6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537</xdr:row>
      <xdr:rowOff>79116</xdr:rowOff>
    </xdr:from>
    <xdr:to>
      <xdr:col>11</xdr:col>
      <xdr:colOff>232833</xdr:colOff>
      <xdr:row>568</xdr:row>
      <xdr:rowOff>79116</xdr:rowOff>
    </xdr:to>
    <xdr:graphicFrame macro="">
      <xdr:nvGraphicFramePr>
        <xdr:cNvPr id="91" name="Chart 14">
          <a:extLst>
            <a:ext uri="{FF2B5EF4-FFF2-40B4-BE49-F238E27FC236}">
              <a16:creationId xmlns:a16="http://schemas.microsoft.com/office/drawing/2014/main" id="{78D104C8-AD03-430F-B16F-D0CF92B89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573</xdr:row>
      <xdr:rowOff>66675</xdr:rowOff>
    </xdr:from>
    <xdr:to>
      <xdr:col>11</xdr:col>
      <xdr:colOff>190499</xdr:colOff>
      <xdr:row>604</xdr:row>
      <xdr:rowOff>66676</xdr:rowOff>
    </xdr:to>
    <xdr:graphicFrame macro="">
      <xdr:nvGraphicFramePr>
        <xdr:cNvPr id="92" name="Chart 14">
          <a:extLst>
            <a:ext uri="{FF2B5EF4-FFF2-40B4-BE49-F238E27FC236}">
              <a16:creationId xmlns:a16="http://schemas.microsoft.com/office/drawing/2014/main" id="{79F15272-1BD0-48BA-BF99-219B32C2C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19439</xdr:colOff>
      <xdr:row>609</xdr:row>
      <xdr:rowOff>77755</xdr:rowOff>
    </xdr:from>
    <xdr:to>
      <xdr:col>10</xdr:col>
      <xdr:colOff>111826</xdr:colOff>
      <xdr:row>625</xdr:row>
      <xdr:rowOff>66209</xdr:rowOff>
    </xdr:to>
    <xdr:graphicFrame macro="">
      <xdr:nvGraphicFramePr>
        <xdr:cNvPr id="93" name="Chart 159">
          <a:extLst>
            <a:ext uri="{FF2B5EF4-FFF2-40B4-BE49-F238E27FC236}">
              <a16:creationId xmlns:a16="http://schemas.microsoft.com/office/drawing/2014/main" id="{FA27AD7C-549D-48FC-B690-C5E0172BF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628</xdr:row>
      <xdr:rowOff>142876</xdr:rowOff>
    </xdr:from>
    <xdr:to>
      <xdr:col>15</xdr:col>
      <xdr:colOff>423332</xdr:colOff>
      <xdr:row>658</xdr:row>
      <xdr:rowOff>62642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0CE9CA17-5B96-454D-BE6E-4C03518D5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665</xdr:row>
      <xdr:rowOff>0</xdr:rowOff>
    </xdr:from>
    <xdr:to>
      <xdr:col>10</xdr:col>
      <xdr:colOff>92387</xdr:colOff>
      <xdr:row>680</xdr:row>
      <xdr:rowOff>173122</xdr:rowOff>
    </xdr:to>
    <xdr:graphicFrame macro="">
      <xdr:nvGraphicFramePr>
        <xdr:cNvPr id="95" name="Chart 159">
          <a:extLst>
            <a:ext uri="{FF2B5EF4-FFF2-40B4-BE49-F238E27FC236}">
              <a16:creationId xmlns:a16="http://schemas.microsoft.com/office/drawing/2014/main" id="{708335FC-10D2-418D-9AF3-4234ABAE5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684</xdr:row>
      <xdr:rowOff>0</xdr:rowOff>
    </xdr:from>
    <xdr:to>
      <xdr:col>16</xdr:col>
      <xdr:colOff>10583</xdr:colOff>
      <xdr:row>713</xdr:row>
      <xdr:rowOff>100740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730D77BA-3A07-41BE-BF6E-EEE5ED73E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719</xdr:row>
      <xdr:rowOff>87475</xdr:rowOff>
    </xdr:from>
    <xdr:to>
      <xdr:col>10</xdr:col>
      <xdr:colOff>92387</xdr:colOff>
      <xdr:row>735</xdr:row>
      <xdr:rowOff>75929</xdr:rowOff>
    </xdr:to>
    <xdr:graphicFrame macro="">
      <xdr:nvGraphicFramePr>
        <xdr:cNvPr id="97" name="Chart 159">
          <a:extLst>
            <a:ext uri="{FF2B5EF4-FFF2-40B4-BE49-F238E27FC236}">
              <a16:creationId xmlns:a16="http://schemas.microsoft.com/office/drawing/2014/main" id="{8D4CBB55-2834-427D-B985-69A8E6BAB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739</xdr:row>
      <xdr:rowOff>0</xdr:rowOff>
    </xdr:from>
    <xdr:to>
      <xdr:col>14</xdr:col>
      <xdr:colOff>560917</xdr:colOff>
      <xdr:row>768</xdr:row>
      <xdr:rowOff>100741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3863DF10-E3B9-4D05-B249-ED6FA51EC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775</xdr:row>
      <xdr:rowOff>0</xdr:rowOff>
    </xdr:from>
    <xdr:to>
      <xdr:col>10</xdr:col>
      <xdr:colOff>92387</xdr:colOff>
      <xdr:row>790</xdr:row>
      <xdr:rowOff>173122</xdr:rowOff>
    </xdr:to>
    <xdr:graphicFrame macro="">
      <xdr:nvGraphicFramePr>
        <xdr:cNvPr id="100" name="Chart 159">
          <a:extLst>
            <a:ext uri="{FF2B5EF4-FFF2-40B4-BE49-F238E27FC236}">
              <a16:creationId xmlns:a16="http://schemas.microsoft.com/office/drawing/2014/main" id="{085FB825-BFC6-4375-A31B-2533F4639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794</xdr:row>
      <xdr:rowOff>0</xdr:rowOff>
    </xdr:from>
    <xdr:to>
      <xdr:col>14</xdr:col>
      <xdr:colOff>571499</xdr:colOff>
      <xdr:row>823</xdr:row>
      <xdr:rowOff>100740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409ADB52-CFB6-4204-B3F4-D3418FF81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830</xdr:row>
      <xdr:rowOff>0</xdr:rowOff>
    </xdr:from>
    <xdr:to>
      <xdr:col>10</xdr:col>
      <xdr:colOff>92387</xdr:colOff>
      <xdr:row>845</xdr:row>
      <xdr:rowOff>173123</xdr:rowOff>
    </xdr:to>
    <xdr:graphicFrame macro="">
      <xdr:nvGraphicFramePr>
        <xdr:cNvPr id="102" name="Chart 159">
          <a:extLst>
            <a:ext uri="{FF2B5EF4-FFF2-40B4-BE49-F238E27FC236}">
              <a16:creationId xmlns:a16="http://schemas.microsoft.com/office/drawing/2014/main" id="{D3711C9A-FFC5-4698-97CD-57816F137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849</xdr:row>
      <xdr:rowOff>0</xdr:rowOff>
    </xdr:from>
    <xdr:to>
      <xdr:col>14</xdr:col>
      <xdr:colOff>518584</xdr:colOff>
      <xdr:row>878</xdr:row>
      <xdr:rowOff>100740</xdr:rowOff>
    </xdr:to>
    <xdr:graphicFrame macro="">
      <xdr:nvGraphicFramePr>
        <xdr:cNvPr id="103" name="Chart 102">
          <a:extLst>
            <a:ext uri="{FF2B5EF4-FFF2-40B4-BE49-F238E27FC236}">
              <a16:creationId xmlns:a16="http://schemas.microsoft.com/office/drawing/2014/main" id="{6C3A44A4-831A-40DA-B272-1CC82B2BD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884</xdr:row>
      <xdr:rowOff>116634</xdr:rowOff>
    </xdr:from>
    <xdr:to>
      <xdr:col>8</xdr:col>
      <xdr:colOff>545219</xdr:colOff>
      <xdr:row>901</xdr:row>
      <xdr:rowOff>128564</xdr:rowOff>
    </xdr:to>
    <xdr:graphicFrame macro="">
      <xdr:nvGraphicFramePr>
        <xdr:cNvPr id="104" name="Chart 241">
          <a:extLst>
            <a:ext uri="{FF2B5EF4-FFF2-40B4-BE49-F238E27FC236}">
              <a16:creationId xmlns:a16="http://schemas.microsoft.com/office/drawing/2014/main" id="{704BA915-B4CC-4160-A4F5-1BE0486B4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904</xdr:row>
      <xdr:rowOff>0</xdr:rowOff>
    </xdr:from>
    <xdr:to>
      <xdr:col>11</xdr:col>
      <xdr:colOff>571499</xdr:colOff>
      <xdr:row>935</xdr:row>
      <xdr:rowOff>1</xdr:rowOff>
    </xdr:to>
    <xdr:graphicFrame macro="">
      <xdr:nvGraphicFramePr>
        <xdr:cNvPr id="105" name="Chart 14">
          <a:extLst>
            <a:ext uri="{FF2B5EF4-FFF2-40B4-BE49-F238E27FC236}">
              <a16:creationId xmlns:a16="http://schemas.microsoft.com/office/drawing/2014/main" id="{14652422-57DB-48AE-AB4E-8FCCF39CE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938</xdr:row>
      <xdr:rowOff>165229</xdr:rowOff>
    </xdr:from>
    <xdr:to>
      <xdr:col>8</xdr:col>
      <xdr:colOff>545219</xdr:colOff>
      <xdr:row>955</xdr:row>
      <xdr:rowOff>167439</xdr:rowOff>
    </xdr:to>
    <xdr:graphicFrame macro="">
      <xdr:nvGraphicFramePr>
        <xdr:cNvPr id="106" name="Chart 241">
          <a:extLst>
            <a:ext uri="{FF2B5EF4-FFF2-40B4-BE49-F238E27FC236}">
              <a16:creationId xmlns:a16="http://schemas.microsoft.com/office/drawing/2014/main" id="{43660C7C-46D3-48AC-B8CD-0909D0574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959</xdr:row>
      <xdr:rowOff>0</xdr:rowOff>
    </xdr:from>
    <xdr:to>
      <xdr:col>12</xdr:col>
      <xdr:colOff>21166</xdr:colOff>
      <xdr:row>990</xdr:row>
      <xdr:rowOff>1</xdr:rowOff>
    </xdr:to>
    <xdr:graphicFrame macro="">
      <xdr:nvGraphicFramePr>
        <xdr:cNvPr id="107" name="Chart 14">
          <a:extLst>
            <a:ext uri="{FF2B5EF4-FFF2-40B4-BE49-F238E27FC236}">
              <a16:creationId xmlns:a16="http://schemas.microsoft.com/office/drawing/2014/main" id="{DE227A98-1605-43A5-A2FF-9B0745B91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994</xdr:row>
      <xdr:rowOff>58315</xdr:rowOff>
    </xdr:from>
    <xdr:to>
      <xdr:col>8</xdr:col>
      <xdr:colOff>545219</xdr:colOff>
      <xdr:row>1011</xdr:row>
      <xdr:rowOff>70245</xdr:rowOff>
    </xdr:to>
    <xdr:graphicFrame macro="">
      <xdr:nvGraphicFramePr>
        <xdr:cNvPr id="108" name="Chart 241">
          <a:extLst>
            <a:ext uri="{FF2B5EF4-FFF2-40B4-BE49-F238E27FC236}">
              <a16:creationId xmlns:a16="http://schemas.microsoft.com/office/drawing/2014/main" id="{1158BC69-FC29-4BC5-A5BA-FF8C5E423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137582</xdr:colOff>
      <xdr:row>1014</xdr:row>
      <xdr:rowOff>0</xdr:rowOff>
    </xdr:from>
    <xdr:to>
      <xdr:col>13</xdr:col>
      <xdr:colOff>147302</xdr:colOff>
      <xdr:row>1045</xdr:row>
      <xdr:rowOff>1</xdr:rowOff>
    </xdr:to>
    <xdr:graphicFrame macro="">
      <xdr:nvGraphicFramePr>
        <xdr:cNvPr id="109" name="Chart 14">
          <a:extLst>
            <a:ext uri="{FF2B5EF4-FFF2-40B4-BE49-F238E27FC236}">
              <a16:creationId xmlns:a16="http://schemas.microsoft.com/office/drawing/2014/main" id="{B115A3C9-6A84-42F4-8AE6-659D33C75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1050</xdr:row>
      <xdr:rowOff>48598</xdr:rowOff>
    </xdr:from>
    <xdr:to>
      <xdr:col>8</xdr:col>
      <xdr:colOff>545219</xdr:colOff>
      <xdr:row>1067</xdr:row>
      <xdr:rowOff>60527</xdr:rowOff>
    </xdr:to>
    <xdr:graphicFrame macro="">
      <xdr:nvGraphicFramePr>
        <xdr:cNvPr id="110" name="Chart 241">
          <a:extLst>
            <a:ext uri="{FF2B5EF4-FFF2-40B4-BE49-F238E27FC236}">
              <a16:creationId xmlns:a16="http://schemas.microsoft.com/office/drawing/2014/main" id="{A7369DF7-589B-4F75-9FCA-D34AD7198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1070</xdr:row>
      <xdr:rowOff>0</xdr:rowOff>
    </xdr:from>
    <xdr:to>
      <xdr:col>13</xdr:col>
      <xdr:colOff>9720</xdr:colOff>
      <xdr:row>1101</xdr:row>
      <xdr:rowOff>1</xdr:rowOff>
    </xdr:to>
    <xdr:graphicFrame macro="">
      <xdr:nvGraphicFramePr>
        <xdr:cNvPr id="111" name="Chart 14">
          <a:extLst>
            <a:ext uri="{FF2B5EF4-FFF2-40B4-BE49-F238E27FC236}">
              <a16:creationId xmlns:a16="http://schemas.microsoft.com/office/drawing/2014/main" id="{B593C683-0DB6-4423-B57F-832481A3F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1107</xdr:row>
      <xdr:rowOff>0</xdr:rowOff>
    </xdr:from>
    <xdr:to>
      <xdr:col>8</xdr:col>
      <xdr:colOff>545219</xdr:colOff>
      <xdr:row>1124</xdr:row>
      <xdr:rowOff>11930</xdr:rowOff>
    </xdr:to>
    <xdr:graphicFrame macro="">
      <xdr:nvGraphicFramePr>
        <xdr:cNvPr id="112" name="Chart 241">
          <a:extLst>
            <a:ext uri="{FF2B5EF4-FFF2-40B4-BE49-F238E27FC236}">
              <a16:creationId xmlns:a16="http://schemas.microsoft.com/office/drawing/2014/main" id="{A4D1030D-C6B0-4E7C-AC4F-701D2CA3E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1127</xdr:row>
      <xdr:rowOff>0</xdr:rowOff>
    </xdr:from>
    <xdr:to>
      <xdr:col>13</xdr:col>
      <xdr:colOff>9720</xdr:colOff>
      <xdr:row>1158</xdr:row>
      <xdr:rowOff>1</xdr:rowOff>
    </xdr:to>
    <xdr:graphicFrame macro="">
      <xdr:nvGraphicFramePr>
        <xdr:cNvPr id="113" name="Chart 14">
          <a:extLst>
            <a:ext uri="{FF2B5EF4-FFF2-40B4-BE49-F238E27FC236}">
              <a16:creationId xmlns:a16="http://schemas.microsoft.com/office/drawing/2014/main" id="{4B121902-B549-4BFC-80F6-F8797AEC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1162</xdr:row>
      <xdr:rowOff>77756</xdr:rowOff>
    </xdr:from>
    <xdr:to>
      <xdr:col>10</xdr:col>
      <xdr:colOff>92387</xdr:colOff>
      <xdr:row>1178</xdr:row>
      <xdr:rowOff>66210</xdr:rowOff>
    </xdr:to>
    <xdr:graphicFrame macro="">
      <xdr:nvGraphicFramePr>
        <xdr:cNvPr id="114" name="Chart 159">
          <a:extLst>
            <a:ext uri="{FF2B5EF4-FFF2-40B4-BE49-F238E27FC236}">
              <a16:creationId xmlns:a16="http://schemas.microsoft.com/office/drawing/2014/main" id="{6F7D812E-6097-49B1-B52F-3798668FB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19438</xdr:colOff>
      <xdr:row>1182</xdr:row>
      <xdr:rowOff>126351</xdr:rowOff>
    </xdr:from>
    <xdr:to>
      <xdr:col>13</xdr:col>
      <xdr:colOff>9720</xdr:colOff>
      <xdr:row>1214</xdr:row>
      <xdr:rowOff>9719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9E7DD220-A69A-4425-B7A6-B807DFEEC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</xdr:col>
      <xdr:colOff>291583</xdr:colOff>
      <xdr:row>885</xdr:row>
      <xdr:rowOff>9719</xdr:rowOff>
    </xdr:from>
    <xdr:to>
      <xdr:col>9</xdr:col>
      <xdr:colOff>34922</xdr:colOff>
      <xdr:row>894</xdr:row>
      <xdr:rowOff>176555</xdr:rowOff>
    </xdr:to>
    <xdr:sp macro="" textlink="">
      <xdr:nvSpPr>
        <xdr:cNvPr id="41" name="Right Brace 40">
          <a:extLst>
            <a:ext uri="{FF2B5EF4-FFF2-40B4-BE49-F238E27FC236}">
              <a16:creationId xmlns:a16="http://schemas.microsoft.com/office/drawing/2014/main" id="{21F0D27B-3A39-4F30-B0E7-1A77928A3223}"/>
            </a:ext>
          </a:extLst>
        </xdr:cNvPr>
        <xdr:cNvSpPr/>
      </xdr:nvSpPr>
      <xdr:spPr>
        <a:xfrm>
          <a:off x="5034644" y="163577296"/>
          <a:ext cx="336222" cy="1828851"/>
        </a:xfrm>
        <a:prstGeom prst="rightBrace">
          <a:avLst>
            <a:gd name="adj1" fmla="val 39319"/>
            <a:gd name="adj2" fmla="val 50000"/>
          </a:avLst>
        </a:prstGeom>
        <a:ln w="3175">
          <a:solidFill>
            <a:srgbClr val="008A3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endParaRPr lang="lv-LV">
            <a:solidFill>
              <a:srgbClr val="69306D"/>
            </a:solidFill>
          </a:endParaRPr>
        </a:p>
      </xdr:txBody>
    </xdr:sp>
    <xdr:clientData/>
  </xdr:twoCellAnchor>
  <xdr:twoCellAnchor>
    <xdr:from>
      <xdr:col>9</xdr:col>
      <xdr:colOff>58318</xdr:colOff>
      <xdr:row>888</xdr:row>
      <xdr:rowOff>126352</xdr:rowOff>
    </xdr:from>
    <xdr:to>
      <xdr:col>10</xdr:col>
      <xdr:colOff>301301</xdr:colOff>
      <xdr:row>892</xdr:row>
      <xdr:rowOff>38878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B03F98-B079-4507-A0CF-C67E4BCD74D2}"/>
            </a:ext>
          </a:extLst>
        </xdr:cNvPr>
        <xdr:cNvSpPr txBox="1"/>
      </xdr:nvSpPr>
      <xdr:spPr>
        <a:xfrm>
          <a:off x="5394262" y="164247934"/>
          <a:ext cx="835866" cy="651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lv-LV" sz="1200" b="0">
              <a:solidFill>
                <a:srgbClr val="008A3E"/>
              </a:solidFill>
              <a:latin typeface="Arial" panose="020B0604020202020204" pitchFamily="34" charset="0"/>
              <a:cs typeface="Arial" panose="020B0604020202020204" pitchFamily="34" charset="0"/>
            </a:rPr>
            <a:t>Kopumā IR</a:t>
          </a:r>
        </a:p>
        <a:p>
          <a:pPr algn="ctr"/>
          <a:r>
            <a:rPr lang="lv-LV" sz="1200" b="1">
              <a:solidFill>
                <a:srgbClr val="008A3E"/>
              </a:solidFill>
              <a:latin typeface="Arial" panose="020B0604020202020204" pitchFamily="34" charset="0"/>
              <a:cs typeface="Arial" panose="020B0604020202020204" pitchFamily="34" charset="0"/>
            </a:rPr>
            <a:t>29%</a:t>
          </a:r>
        </a:p>
      </xdr:txBody>
    </xdr:sp>
    <xdr:clientData/>
  </xdr:twoCellAnchor>
  <xdr:twoCellAnchor>
    <xdr:from>
      <xdr:col>7</xdr:col>
      <xdr:colOff>349897</xdr:colOff>
      <xdr:row>995</xdr:row>
      <xdr:rowOff>165230</xdr:rowOff>
    </xdr:from>
    <xdr:to>
      <xdr:col>8</xdr:col>
      <xdr:colOff>93237</xdr:colOff>
      <xdr:row>1007</xdr:row>
      <xdr:rowOff>106913</xdr:rowOff>
    </xdr:to>
    <xdr:sp macro="" textlink="">
      <xdr:nvSpPr>
        <xdr:cNvPr id="43" name="Right Brace 42">
          <a:extLst>
            <a:ext uri="{FF2B5EF4-FFF2-40B4-BE49-F238E27FC236}">
              <a16:creationId xmlns:a16="http://schemas.microsoft.com/office/drawing/2014/main" id="{E21BF560-3579-4C78-8C25-82E5A4DB6B18}"/>
            </a:ext>
          </a:extLst>
        </xdr:cNvPr>
        <xdr:cNvSpPr/>
      </xdr:nvSpPr>
      <xdr:spPr>
        <a:xfrm>
          <a:off x="4500076" y="184075485"/>
          <a:ext cx="336222" cy="2157704"/>
        </a:xfrm>
        <a:prstGeom prst="rightBrace">
          <a:avLst>
            <a:gd name="adj1" fmla="val 39319"/>
            <a:gd name="adj2" fmla="val 50000"/>
          </a:avLst>
        </a:prstGeom>
        <a:ln w="3175">
          <a:solidFill>
            <a:srgbClr val="008A3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endParaRPr lang="lv-LV">
            <a:solidFill>
              <a:srgbClr val="69306D"/>
            </a:solidFill>
          </a:endParaRPr>
        </a:p>
      </xdr:txBody>
    </xdr:sp>
    <xdr:clientData/>
  </xdr:twoCellAnchor>
  <xdr:twoCellAnchor>
    <xdr:from>
      <xdr:col>8</xdr:col>
      <xdr:colOff>233266</xdr:colOff>
      <xdr:row>1000</xdr:row>
      <xdr:rowOff>19438</xdr:rowOff>
    </xdr:from>
    <xdr:to>
      <xdr:col>9</xdr:col>
      <xdr:colOff>476249</xdr:colOff>
      <xdr:row>1003</xdr:row>
      <xdr:rowOff>116632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649B7054-0FE8-4841-BC7F-DBFF5C97C89A}"/>
            </a:ext>
          </a:extLst>
        </xdr:cNvPr>
        <xdr:cNvSpPr txBox="1"/>
      </xdr:nvSpPr>
      <xdr:spPr>
        <a:xfrm>
          <a:off x="4976327" y="184853035"/>
          <a:ext cx="835866" cy="651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lv-LV" sz="1200" b="0">
              <a:solidFill>
                <a:srgbClr val="008A3E"/>
              </a:solidFill>
              <a:latin typeface="Arial" panose="020B0604020202020204" pitchFamily="34" charset="0"/>
              <a:cs typeface="Arial" panose="020B0604020202020204" pitchFamily="34" charset="0"/>
            </a:rPr>
            <a:t>Kopumā LABAS</a:t>
          </a:r>
        </a:p>
        <a:p>
          <a:pPr algn="ctr"/>
          <a:r>
            <a:rPr lang="lv-LV" sz="1200" b="1">
              <a:solidFill>
                <a:srgbClr val="008A3E"/>
              </a:solidFill>
              <a:latin typeface="Arial" panose="020B0604020202020204" pitchFamily="34" charset="0"/>
              <a:cs typeface="Arial" panose="020B0604020202020204" pitchFamily="34" charset="0"/>
            </a:rPr>
            <a:t>54%</a:t>
          </a:r>
        </a:p>
      </xdr:txBody>
    </xdr:sp>
    <xdr:clientData/>
  </xdr:twoCellAnchor>
  <xdr:twoCellAnchor>
    <xdr:from>
      <xdr:col>2</xdr:col>
      <xdr:colOff>126351</xdr:colOff>
      <xdr:row>996</xdr:row>
      <xdr:rowOff>126348</xdr:rowOff>
    </xdr:from>
    <xdr:to>
      <xdr:col>2</xdr:col>
      <xdr:colOff>272143</xdr:colOff>
      <xdr:row>999</xdr:row>
      <xdr:rowOff>165225</xdr:rowOff>
    </xdr:to>
    <xdr:sp macro="" textlink="">
      <xdr:nvSpPr>
        <xdr:cNvPr id="45" name="Right Brace 44">
          <a:extLst>
            <a:ext uri="{FF2B5EF4-FFF2-40B4-BE49-F238E27FC236}">
              <a16:creationId xmlns:a16="http://schemas.microsoft.com/office/drawing/2014/main" id="{18E7F6A6-A393-41DC-B572-63D5F1A7E2FA}"/>
            </a:ext>
          </a:extLst>
        </xdr:cNvPr>
        <xdr:cNvSpPr/>
      </xdr:nvSpPr>
      <xdr:spPr>
        <a:xfrm rot="10800000">
          <a:off x="1312116" y="184221271"/>
          <a:ext cx="145792" cy="592883"/>
        </a:xfrm>
        <a:prstGeom prst="rightBrace">
          <a:avLst>
            <a:gd name="adj1" fmla="val 42941"/>
            <a:gd name="adj2" fmla="val 50000"/>
          </a:avLst>
        </a:prstGeom>
        <a:ln w="3175">
          <a:solidFill>
            <a:srgbClr val="004B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lv-LV"/>
        </a:p>
      </xdr:txBody>
    </xdr:sp>
    <xdr:clientData/>
  </xdr:twoCellAnchor>
  <xdr:twoCellAnchor>
    <xdr:from>
      <xdr:col>7</xdr:col>
      <xdr:colOff>204105</xdr:colOff>
      <xdr:row>1052</xdr:row>
      <xdr:rowOff>106914</xdr:rowOff>
    </xdr:from>
    <xdr:to>
      <xdr:col>7</xdr:col>
      <xdr:colOff>540327</xdr:colOff>
      <xdr:row>1066</xdr:row>
      <xdr:rowOff>19439</xdr:rowOff>
    </xdr:to>
    <xdr:sp macro="" textlink="">
      <xdr:nvSpPr>
        <xdr:cNvPr id="46" name="Right Brace 45">
          <a:extLst>
            <a:ext uri="{FF2B5EF4-FFF2-40B4-BE49-F238E27FC236}">
              <a16:creationId xmlns:a16="http://schemas.microsoft.com/office/drawing/2014/main" id="{352B04D5-0628-4660-B275-0685F621969B}"/>
            </a:ext>
          </a:extLst>
        </xdr:cNvPr>
        <xdr:cNvSpPr/>
      </xdr:nvSpPr>
      <xdr:spPr>
        <a:xfrm>
          <a:off x="4354284" y="194368317"/>
          <a:ext cx="336222" cy="2497882"/>
        </a:xfrm>
        <a:prstGeom prst="rightBrace">
          <a:avLst>
            <a:gd name="adj1" fmla="val 39319"/>
            <a:gd name="adj2" fmla="val 50000"/>
          </a:avLst>
        </a:prstGeom>
        <a:ln w="3175">
          <a:solidFill>
            <a:srgbClr val="008A3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endParaRPr lang="lv-LV">
            <a:solidFill>
              <a:srgbClr val="69306D"/>
            </a:solidFill>
          </a:endParaRPr>
        </a:p>
      </xdr:txBody>
    </xdr:sp>
    <xdr:clientData/>
  </xdr:twoCellAnchor>
  <xdr:twoCellAnchor>
    <xdr:from>
      <xdr:col>8</xdr:col>
      <xdr:colOff>19439</xdr:colOff>
      <xdr:row>1057</xdr:row>
      <xdr:rowOff>48597</xdr:rowOff>
    </xdr:from>
    <xdr:to>
      <xdr:col>9</xdr:col>
      <xdr:colOff>406011</xdr:colOff>
      <xdr:row>1060</xdr:row>
      <xdr:rowOff>145791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72BE4D60-89A0-478F-A8BD-73FC832B72BE}"/>
            </a:ext>
          </a:extLst>
        </xdr:cNvPr>
        <xdr:cNvSpPr txBox="1"/>
      </xdr:nvSpPr>
      <xdr:spPr>
        <a:xfrm>
          <a:off x="4762500" y="195233342"/>
          <a:ext cx="979455" cy="651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lv-LV" sz="1200" b="0">
              <a:solidFill>
                <a:srgbClr val="008A3E"/>
              </a:solidFill>
              <a:latin typeface="Arial" panose="020B0604020202020204" pitchFamily="34" charset="0"/>
              <a:cs typeface="Arial" panose="020B0604020202020204" pitchFamily="34" charset="0"/>
            </a:rPr>
            <a:t>Kopumā IR IEGUVUMI</a:t>
          </a:r>
        </a:p>
        <a:p>
          <a:pPr algn="ctr"/>
          <a:r>
            <a:rPr lang="lv-LV" sz="1200" b="1">
              <a:solidFill>
                <a:srgbClr val="008A3E"/>
              </a:solidFill>
              <a:latin typeface="Arial" panose="020B0604020202020204" pitchFamily="34" charset="0"/>
              <a:cs typeface="Arial" panose="020B0604020202020204" pitchFamily="34" charset="0"/>
            </a:rPr>
            <a:t>73%</a:t>
          </a:r>
        </a:p>
      </xdr:txBody>
    </xdr:sp>
    <xdr:clientData/>
  </xdr:twoCellAnchor>
  <xdr:twoCellAnchor>
    <xdr:from>
      <xdr:col>7</xdr:col>
      <xdr:colOff>592881</xdr:colOff>
      <xdr:row>1108</xdr:row>
      <xdr:rowOff>68036</xdr:rowOff>
    </xdr:from>
    <xdr:to>
      <xdr:col>8</xdr:col>
      <xdr:colOff>219588</xdr:colOff>
      <xdr:row>1115</xdr:row>
      <xdr:rowOff>48597</xdr:rowOff>
    </xdr:to>
    <xdr:sp macro="" textlink="">
      <xdr:nvSpPr>
        <xdr:cNvPr id="48" name="Right Brace 47">
          <a:extLst>
            <a:ext uri="{FF2B5EF4-FFF2-40B4-BE49-F238E27FC236}">
              <a16:creationId xmlns:a16="http://schemas.microsoft.com/office/drawing/2014/main" id="{DA170BE3-C30E-43E0-8871-CD7FFD95329A}"/>
            </a:ext>
          </a:extLst>
        </xdr:cNvPr>
        <xdr:cNvSpPr/>
      </xdr:nvSpPr>
      <xdr:spPr>
        <a:xfrm>
          <a:off x="4743060" y="204680587"/>
          <a:ext cx="219589" cy="1273240"/>
        </a:xfrm>
        <a:prstGeom prst="rightBrace">
          <a:avLst>
            <a:gd name="adj1" fmla="val 39319"/>
            <a:gd name="adj2" fmla="val 50000"/>
          </a:avLst>
        </a:prstGeom>
        <a:ln w="3175">
          <a:solidFill>
            <a:srgbClr val="004B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endParaRPr lang="lv-LV">
            <a:solidFill>
              <a:srgbClr val="69306D"/>
            </a:solidFill>
          </a:endParaRPr>
        </a:p>
      </xdr:txBody>
    </xdr:sp>
    <xdr:clientData/>
  </xdr:twoCellAnchor>
  <xdr:twoCellAnchor>
    <xdr:from>
      <xdr:col>8</xdr:col>
      <xdr:colOff>223546</xdr:colOff>
      <xdr:row>1110</xdr:row>
      <xdr:rowOff>29158</xdr:rowOff>
    </xdr:from>
    <xdr:to>
      <xdr:col>10</xdr:col>
      <xdr:colOff>17235</xdr:colOff>
      <xdr:row>1113</xdr:row>
      <xdr:rowOff>126352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FE995830-5C69-4094-8AEA-4ABBEAE4028E}"/>
            </a:ext>
          </a:extLst>
        </xdr:cNvPr>
        <xdr:cNvSpPr txBox="1"/>
      </xdr:nvSpPr>
      <xdr:spPr>
        <a:xfrm>
          <a:off x="4966607" y="205011046"/>
          <a:ext cx="979455" cy="651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lv-LV" sz="1200" b="0">
              <a:solidFill>
                <a:srgbClr val="004B96"/>
              </a:solidFill>
              <a:latin typeface="Arial" panose="020B0604020202020204" pitchFamily="34" charset="0"/>
              <a:cs typeface="Arial" panose="020B0604020202020204" pitchFamily="34" charset="0"/>
            </a:rPr>
            <a:t>Kopumā NĒ</a:t>
          </a:r>
        </a:p>
        <a:p>
          <a:pPr algn="ctr"/>
          <a:r>
            <a:rPr lang="lv-LV" sz="1200" b="1">
              <a:solidFill>
                <a:srgbClr val="004B96"/>
              </a:solidFill>
              <a:latin typeface="Arial" panose="020B0604020202020204" pitchFamily="34" charset="0"/>
              <a:cs typeface="Arial" panose="020B0604020202020204" pitchFamily="34" charset="0"/>
            </a:rPr>
            <a:t>95%</a:t>
          </a:r>
        </a:p>
      </xdr:txBody>
    </xdr:sp>
    <xdr:clientData/>
  </xdr:twoCellAnchor>
  <xdr:twoCellAnchor>
    <xdr:from>
      <xdr:col>0</xdr:col>
      <xdr:colOff>0</xdr:colOff>
      <xdr:row>1041</xdr:row>
      <xdr:rowOff>63500</xdr:rowOff>
    </xdr:from>
    <xdr:to>
      <xdr:col>6</xdr:col>
      <xdr:colOff>340074</xdr:colOff>
      <xdr:row>1044</xdr:row>
      <xdr:rowOff>35088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B449B8AC-56C8-4CBC-B469-FCD873B328C0}"/>
            </a:ext>
          </a:extLst>
        </xdr:cNvPr>
        <xdr:cNvSpPr txBox="1"/>
      </xdr:nvSpPr>
      <xdr:spPr>
        <a:xfrm>
          <a:off x="0" y="187536667"/>
          <a:ext cx="3896074" cy="51133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0.57233</cdr:x>
      <cdr:y>0</cdr:y>
    </cdr:from>
    <cdr:to>
      <cdr:x>0.66981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852333" y="0"/>
          <a:ext cx="656166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0.89414</cdr:x>
      <cdr:y>1.74681E-7</cdr:y>
    </cdr:from>
    <cdr:to>
      <cdr:x>0.99761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627526" y="1"/>
          <a:ext cx="651198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0.66981</cdr:x>
      <cdr:y>0</cdr:y>
    </cdr:from>
    <cdr:to>
      <cdr:x>0.86164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508500" y="0"/>
          <a:ext cx="12911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0.87628</cdr:y>
    </cdr:from>
    <cdr:to>
      <cdr:x>0.59665</cdr:x>
      <cdr:y>0.96796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87384"/>
          <a:ext cx="4016051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0.56182</cdr:x>
      <cdr:y>0</cdr:y>
    </cdr:from>
    <cdr:to>
      <cdr:x>0.73709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799417" y="0"/>
          <a:ext cx="1185333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0.8926</cdr:x>
      <cdr:y>1.74681E-7</cdr:y>
    </cdr:from>
    <cdr:to>
      <cdr:x>0.99452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617806" y="1"/>
          <a:ext cx="641480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0.73709</cdr:x>
      <cdr:y>0</cdr:y>
    </cdr:from>
    <cdr:to>
      <cdr:x>0.84351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984749" y="0"/>
          <a:ext cx="7196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0.87438</cdr:y>
    </cdr:from>
    <cdr:to>
      <cdr:x>0.59568</cdr:x>
      <cdr:y>0.96606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76800"/>
          <a:ext cx="4028465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0.57323</cdr:x>
      <cdr:y>0</cdr:y>
    </cdr:from>
    <cdr:to>
      <cdr:x>0.71024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852333" y="0"/>
          <a:ext cx="920750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0.89569</cdr:x>
      <cdr:y>1.74681E-7</cdr:y>
    </cdr:from>
    <cdr:to>
      <cdr:x>0.99761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637244" y="1"/>
          <a:ext cx="641479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0.71024</cdr:x>
      <cdr:y>0</cdr:y>
    </cdr:from>
    <cdr:to>
      <cdr:x>0.81732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773083" y="0"/>
          <a:ext cx="7196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0.87438</cdr:y>
    </cdr:from>
    <cdr:to>
      <cdr:x>0.59762</cdr:x>
      <cdr:y>0.96606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76800"/>
          <a:ext cx="4016245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0.56124</cdr:x>
      <cdr:y>0</cdr:y>
    </cdr:from>
    <cdr:to>
      <cdr:x>0.72403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831167" y="0"/>
          <a:ext cx="1111249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0.88024</cdr:x>
      <cdr:y>0</cdr:y>
    </cdr:from>
    <cdr:to>
      <cdr:x>0.98968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540049" y="0"/>
          <a:ext cx="688789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0.72216</cdr:x>
      <cdr:y>0</cdr:y>
    </cdr:from>
    <cdr:to>
      <cdr:x>0.7969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929635" y="0"/>
          <a:ext cx="510198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0.87438</cdr:y>
    </cdr:from>
    <cdr:to>
      <cdr:x>0.59859</cdr:x>
      <cdr:y>0.96606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76799"/>
          <a:ext cx="4086126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0.55189</cdr:x>
      <cdr:y>0</cdr:y>
    </cdr:from>
    <cdr:to>
      <cdr:x>0.86635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714749" y="0"/>
          <a:ext cx="21166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0.91509</cdr:x>
      <cdr:y>0</cdr:y>
    </cdr:from>
    <cdr:to>
      <cdr:x>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159500" y="0"/>
          <a:ext cx="571500" cy="3630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0.86635</cdr:x>
      <cdr:y>0</cdr:y>
    </cdr:from>
    <cdr:to>
      <cdr:x>0.91509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5831417" y="0"/>
          <a:ext cx="328082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0.87628</cdr:y>
    </cdr:from>
    <cdr:to>
      <cdr:x>0.59665</cdr:x>
      <cdr:y>0.96796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87382"/>
          <a:ext cx="4016051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0.55556</cdr:x>
      <cdr:y>0</cdr:y>
    </cdr:from>
    <cdr:to>
      <cdr:x>0.86385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757082" y="0"/>
          <a:ext cx="208491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0.91236</cdr:x>
      <cdr:y>0</cdr:y>
    </cdr:from>
    <cdr:to>
      <cdr:x>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170083" y="0"/>
          <a:ext cx="592667" cy="3630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0.86385</cdr:x>
      <cdr:y>0</cdr:y>
    </cdr:from>
    <cdr:to>
      <cdr:x>0.91236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5842000" y="0"/>
          <a:ext cx="328084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0.87818</cdr:y>
    </cdr:from>
    <cdr:to>
      <cdr:x>0.59665</cdr:x>
      <cdr:y>0.96986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97967"/>
          <a:ext cx="4034995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0.54025</cdr:x>
      <cdr:y>0</cdr:y>
    </cdr:from>
    <cdr:to>
      <cdr:x>0.84985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693583" y="0"/>
          <a:ext cx="21166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0.91486</cdr:x>
      <cdr:y>0</cdr:y>
    </cdr:from>
    <cdr:to>
      <cdr:x>0.99741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254750" y="0"/>
          <a:ext cx="564375" cy="3630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0.84942</cdr:x>
      <cdr:y>0</cdr:y>
    </cdr:from>
    <cdr:to>
      <cdr:x>0.91583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5807368" y="0"/>
          <a:ext cx="454034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0.87818</cdr:y>
    </cdr:from>
    <cdr:to>
      <cdr:x>0.59568</cdr:x>
      <cdr:y>0.96986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97967"/>
          <a:ext cx="4072594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0.59091</cdr:x>
      <cdr:y>0</cdr:y>
    </cdr:from>
    <cdr:to>
      <cdr:x>0.70063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989917" y="0"/>
          <a:ext cx="740832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0.89056</cdr:x>
      <cdr:y>0</cdr:y>
    </cdr:from>
    <cdr:to>
      <cdr:x>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604973" y="0"/>
          <a:ext cx="688789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0.70063</cdr:x>
      <cdr:y>0</cdr:y>
    </cdr:from>
    <cdr:to>
      <cdr:x>0.82915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730750" y="0"/>
          <a:ext cx="867833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0.87438</cdr:y>
    </cdr:from>
    <cdr:to>
      <cdr:x>0.59472</cdr:x>
      <cdr:y>0.96606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76800"/>
          <a:ext cx="4015663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0.58044</cdr:x>
      <cdr:y>0</cdr:y>
    </cdr:from>
    <cdr:to>
      <cdr:x>0.67823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894667" y="0"/>
          <a:ext cx="656165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0.91167</cdr:x>
      <cdr:y>1.79294E-7</cdr:y>
    </cdr:from>
    <cdr:to>
      <cdr:x>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117166" y="1"/>
          <a:ext cx="592665" cy="3630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0.67823</cdr:x>
      <cdr:y>0</cdr:y>
    </cdr:from>
    <cdr:to>
      <cdr:x>0.83123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550833" y="0"/>
          <a:ext cx="1026583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0.87438</cdr:y>
    </cdr:from>
    <cdr:to>
      <cdr:x>0.59957</cdr:x>
      <cdr:y>0.96606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76801"/>
          <a:ext cx="4022981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0.27556</cdr:x>
      <cdr:y>0.38621</cdr:y>
    </cdr:from>
    <cdr:to>
      <cdr:x>0.27729</cdr:x>
      <cdr:y>0.42676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557" y="2180909"/>
          <a:ext cx="13318" cy="228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lv-L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0.41009</cdr:x>
      <cdr:y>1.88067E-7</cdr:y>
    </cdr:from>
    <cdr:to>
      <cdr:x>0.65459</cdr:x>
      <cdr:y>0.09237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4917" y="1"/>
          <a:ext cx="2000249" cy="491155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Nav nepieciešamība - visi ienākumi nāk tikai caur kasi </a:t>
          </a:r>
        </a:p>
      </cdr:txBody>
    </cdr:sp>
  </cdr:relSizeAnchor>
  <cdr:relSizeAnchor xmlns:cdr="http://schemas.openxmlformats.org/drawingml/2006/chartDrawing">
    <cdr:from>
      <cdr:x>0.6533</cdr:x>
      <cdr:y>0</cdr:y>
    </cdr:from>
    <cdr:to>
      <cdr:x>0.86417</cdr:x>
      <cdr:y>0.09237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44583" y="0"/>
          <a:ext cx="1725084" cy="491156"/>
        </a:xfrm>
        <a:prstGeom xmlns:a="http://schemas.openxmlformats.org/drawingml/2006/main" prst="rect">
          <a:avLst/>
        </a:prstGeom>
        <a:solidFill xmlns:a="http://schemas.openxmlformats.org/drawingml/2006/main">
          <a:srgbClr val="FFD96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Cits iemesls </a:t>
          </a:r>
        </a:p>
      </cdr:txBody>
    </cdr:sp>
  </cdr:relSizeAnchor>
  <cdr:relSizeAnchor xmlns:cdr="http://schemas.openxmlformats.org/drawingml/2006/chartDrawing">
    <cdr:from>
      <cdr:x>0</cdr:x>
      <cdr:y>0.86939</cdr:y>
    </cdr:from>
    <cdr:to>
      <cdr:x>0.47624</cdr:x>
      <cdr:y>0.96556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622800"/>
          <a:ext cx="4062400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0.66434</cdr:x>
      <cdr:y>0</cdr:y>
    </cdr:from>
    <cdr:to>
      <cdr:x>0.71616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5559489" y="0"/>
          <a:ext cx="433619" cy="372966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0.90721</cdr:x>
      <cdr:y>1.74681E-7</cdr:y>
    </cdr:from>
    <cdr:to>
      <cdr:x>0.98035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8076810" y="1"/>
          <a:ext cx="651199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0.71507</cdr:x>
      <cdr:y>0</cdr:y>
    </cdr:from>
    <cdr:to>
      <cdr:x>0.9083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6366199" y="0"/>
          <a:ext cx="1720332" cy="372966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0.27556</cdr:x>
      <cdr:y>0.38621</cdr:y>
    </cdr:from>
    <cdr:to>
      <cdr:x>0.27729</cdr:x>
      <cdr:y>0.42676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557" y="2180909"/>
          <a:ext cx="13318" cy="228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lv-L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0.40554</cdr:x>
      <cdr:y>1.88029E-7</cdr:y>
    </cdr:from>
    <cdr:to>
      <cdr:x>0.65824</cdr:x>
      <cdr:y>0.09237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66583" y="1"/>
          <a:ext cx="2222500" cy="491253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Uzņēmuma darbības specifika ir tāda, ka tas nav noderīgi </a:t>
          </a:r>
        </a:p>
      </cdr:txBody>
    </cdr:sp>
  </cdr:relSizeAnchor>
  <cdr:relSizeAnchor xmlns:cdr="http://schemas.openxmlformats.org/drawingml/2006/chartDrawing">
    <cdr:from>
      <cdr:x>0.65824</cdr:x>
      <cdr:y>0</cdr:y>
    </cdr:from>
    <cdr:to>
      <cdr:x>0.7497</cdr:x>
      <cdr:y>0.09237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789083" y="0"/>
          <a:ext cx="804334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FFD96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Tas būtu pārāk sarežģīti </a:t>
          </a:r>
        </a:p>
      </cdr:txBody>
    </cdr:sp>
  </cdr:relSizeAnchor>
  <cdr:relSizeAnchor xmlns:cdr="http://schemas.openxmlformats.org/drawingml/2006/chartDrawing">
    <cdr:from>
      <cdr:x>0.91336</cdr:x>
      <cdr:y>0</cdr:y>
    </cdr:from>
    <cdr:to>
      <cdr:x>1</cdr:x>
      <cdr:y>0.09237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32750" y="0"/>
          <a:ext cx="762000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F4B183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Cits iemesls </a:t>
          </a:r>
        </a:p>
      </cdr:txBody>
    </cdr:sp>
  </cdr:relSizeAnchor>
  <cdr:relSizeAnchor xmlns:cdr="http://schemas.openxmlformats.org/drawingml/2006/chartDrawing">
    <cdr:from>
      <cdr:x>0.7497</cdr:x>
      <cdr:y>0</cdr:y>
    </cdr:from>
    <cdr:to>
      <cdr:x>0.91336</cdr:x>
      <cdr:y>0.09237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593416" y="0"/>
          <a:ext cx="1439333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900" b="1">
              <a:solidFill>
                <a:schemeClr val="bg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Tas būtu pārāk dārgi </a:t>
          </a:r>
        </a:p>
      </cdr:txBody>
    </cdr:sp>
  </cdr:relSizeAnchor>
  <cdr:relSizeAnchor xmlns:cdr="http://schemas.openxmlformats.org/drawingml/2006/chartDrawing">
    <cdr:from>
      <cdr:x>0</cdr:x>
      <cdr:y>0.86723</cdr:y>
    </cdr:from>
    <cdr:to>
      <cdr:x>0.47016</cdr:x>
      <cdr:y>0.96338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612217"/>
          <a:ext cx="4134914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0.27556</cdr:x>
      <cdr:y>0.38621</cdr:y>
    </cdr:from>
    <cdr:to>
      <cdr:x>0.27729</cdr:x>
      <cdr:y>0.42676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557" y="2180909"/>
          <a:ext cx="13318" cy="228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lv-L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0.43004</cdr:x>
      <cdr:y>1.88029E-7</cdr:y>
    </cdr:from>
    <cdr:to>
      <cdr:x>0.68036</cdr:x>
      <cdr:y>0.09237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5417" y="1"/>
          <a:ext cx="2063749" cy="491253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Nav tāda nepieciešamība, tas nešķiet noderīgi </a:t>
          </a:r>
        </a:p>
      </cdr:txBody>
    </cdr:sp>
  </cdr:relSizeAnchor>
  <cdr:relSizeAnchor xmlns:cdr="http://schemas.openxmlformats.org/drawingml/2006/chartDrawing">
    <cdr:from>
      <cdr:x>0.68036</cdr:x>
      <cdr:y>0</cdr:y>
    </cdr:from>
    <cdr:to>
      <cdr:x>0.80745</cdr:x>
      <cdr:y>0.09237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609167" y="0"/>
          <a:ext cx="1047749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FFD96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Nav skaidrs, kas tas ir un kā tas var noderēt </a:t>
          </a:r>
        </a:p>
      </cdr:txBody>
    </cdr:sp>
  </cdr:relSizeAnchor>
  <cdr:relSizeAnchor xmlns:cdr="http://schemas.openxmlformats.org/drawingml/2006/chartDrawing">
    <cdr:from>
      <cdr:x>0.89101</cdr:x>
      <cdr:y>0</cdr:y>
    </cdr:from>
    <cdr:to>
      <cdr:x>1</cdr:x>
      <cdr:y>0.09237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356480" y="0"/>
          <a:ext cx="777550" cy="503982"/>
        </a:xfrm>
        <a:prstGeom xmlns:a="http://schemas.openxmlformats.org/drawingml/2006/main" prst="rect">
          <a:avLst/>
        </a:prstGeom>
        <a:solidFill xmlns:a="http://schemas.openxmlformats.org/drawingml/2006/main">
          <a:srgbClr val="F4B183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Cits iemesls </a:t>
          </a:r>
        </a:p>
      </cdr:txBody>
    </cdr:sp>
  </cdr:relSizeAnchor>
  <cdr:relSizeAnchor xmlns:cdr="http://schemas.openxmlformats.org/drawingml/2006/chartDrawing">
    <cdr:from>
      <cdr:x>0.80745</cdr:x>
      <cdr:y>0</cdr:y>
    </cdr:from>
    <cdr:to>
      <cdr:x>0.89087</cdr:x>
      <cdr:y>0.09237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656917" y="0"/>
          <a:ext cx="687786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900" b="1">
              <a:solidFill>
                <a:schemeClr val="bg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Tas nav droši </a:t>
          </a:r>
        </a:p>
      </cdr:txBody>
    </cdr:sp>
  </cdr:relSizeAnchor>
  <cdr:relSizeAnchor xmlns:cdr="http://schemas.openxmlformats.org/drawingml/2006/chartDrawing">
    <cdr:from>
      <cdr:x>0</cdr:x>
      <cdr:y>0.86723</cdr:y>
    </cdr:from>
    <cdr:to>
      <cdr:x>0.50498</cdr:x>
      <cdr:y>0.96338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612216"/>
          <a:ext cx="4163294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0.27556</cdr:x>
      <cdr:y>0.38621</cdr:y>
    </cdr:from>
    <cdr:to>
      <cdr:x>0.27729</cdr:x>
      <cdr:y>0.42676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557" y="2180909"/>
          <a:ext cx="13318" cy="228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lv-L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0.39021</cdr:x>
      <cdr:y>0</cdr:y>
    </cdr:from>
    <cdr:to>
      <cdr:x>0.52345</cdr:x>
      <cdr:y>0.09237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60749" y="0"/>
          <a:ext cx="1181647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Nav nepieciešamības, labi iztiek tāpat </a:t>
          </a:r>
        </a:p>
      </cdr:txBody>
    </cdr:sp>
  </cdr:relSizeAnchor>
  <cdr:relSizeAnchor xmlns:cdr="http://schemas.openxmlformats.org/drawingml/2006/chartDrawing">
    <cdr:from>
      <cdr:x>0.52387</cdr:x>
      <cdr:y>0</cdr:y>
    </cdr:from>
    <cdr:to>
      <cdr:x>0.70863</cdr:x>
      <cdr:y>0.09237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646083" y="0"/>
          <a:ext cx="1638608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FFD96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Mājas lapas vai un sociālo tīklu konta izveide un uzturēšana šķiet dārga </a:t>
          </a:r>
        </a:p>
      </cdr:txBody>
    </cdr:sp>
  </cdr:relSizeAnchor>
  <cdr:relSizeAnchor xmlns:cdr="http://schemas.openxmlformats.org/drawingml/2006/chartDrawing">
    <cdr:from>
      <cdr:x>0.70883</cdr:x>
      <cdr:y>0</cdr:y>
    </cdr:from>
    <cdr:to>
      <cdr:x>0.90013</cdr:x>
      <cdr:y>0.09237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86499" y="0"/>
          <a:ext cx="1696615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900" b="1" i="0">
              <a:solidFill>
                <a:schemeClr val="bg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Mājas lapas vai sociālo tīklu konta izveide un uzturēšana šķiet sarežģīta </a:t>
          </a:r>
        </a:p>
      </cdr:txBody>
    </cdr:sp>
  </cdr:relSizeAnchor>
  <cdr:relSizeAnchor xmlns:cdr="http://schemas.openxmlformats.org/drawingml/2006/chartDrawing">
    <cdr:from>
      <cdr:x>0.90013</cdr:x>
      <cdr:y>0</cdr:y>
    </cdr:from>
    <cdr:to>
      <cdr:x>0.99869</cdr:x>
      <cdr:y>0.09237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9E682D0-DDEE-45A3-AC51-20EB2CBEEDDB}"/>
            </a:ext>
          </a:extLst>
        </cdr:cNvPr>
        <cdr:cNvSpPr txBox="1"/>
      </cdr:nvSpPr>
      <cdr:spPr>
        <a:xfrm xmlns:a="http://schemas.openxmlformats.org/drawingml/2006/main">
          <a:off x="7249584" y="0"/>
          <a:ext cx="793750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F4B183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Citi iemesli</a:t>
          </a:r>
        </a:p>
      </cdr:txBody>
    </cdr:sp>
  </cdr:relSizeAnchor>
  <cdr:relSizeAnchor xmlns:cdr="http://schemas.openxmlformats.org/drawingml/2006/chartDrawing">
    <cdr:from>
      <cdr:x>0</cdr:x>
      <cdr:y>0.86922</cdr:y>
    </cdr:from>
    <cdr:to>
      <cdr:x>0.50429</cdr:x>
      <cdr:y>0.96537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622800"/>
          <a:ext cx="4061524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0.27556</cdr:x>
      <cdr:y>0.38621</cdr:y>
    </cdr:from>
    <cdr:to>
      <cdr:x>0.27729</cdr:x>
      <cdr:y>0.42676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557" y="2180909"/>
          <a:ext cx="13318" cy="228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lv-L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0.43372</cdr:x>
      <cdr:y>1.88029E-7</cdr:y>
    </cdr:from>
    <cdr:to>
      <cdr:x>0.74775</cdr:x>
      <cdr:y>0.09237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66583" y="1"/>
          <a:ext cx="2582334" cy="491253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Nav nepieciešamības, labi iztiek tāpat </a:t>
          </a:r>
        </a:p>
      </cdr:txBody>
    </cdr:sp>
  </cdr:relSizeAnchor>
  <cdr:relSizeAnchor xmlns:cdr="http://schemas.openxmlformats.org/drawingml/2006/chartDrawing">
    <cdr:from>
      <cdr:x>0.74775</cdr:x>
      <cdr:y>0</cdr:y>
    </cdr:from>
    <cdr:to>
      <cdr:x>0.8713</cdr:x>
      <cdr:y>0.09237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48917" y="0"/>
          <a:ext cx="1016000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FFD96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Tas ir/ šķiet sarežģīti </a:t>
          </a:r>
        </a:p>
      </cdr:txBody>
    </cdr:sp>
  </cdr:relSizeAnchor>
  <cdr:relSizeAnchor xmlns:cdr="http://schemas.openxmlformats.org/drawingml/2006/chartDrawing">
    <cdr:from>
      <cdr:x>0.8713</cdr:x>
      <cdr:y>0</cdr:y>
    </cdr:from>
    <cdr:to>
      <cdr:x>0.97226</cdr:x>
      <cdr:y>0.09237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164917" y="0"/>
          <a:ext cx="830220" cy="491254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900" b="1">
              <a:solidFill>
                <a:schemeClr val="bg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Citi iemesli </a:t>
          </a:r>
        </a:p>
      </cdr:txBody>
    </cdr:sp>
  </cdr:relSizeAnchor>
  <cdr:relSizeAnchor xmlns:cdr="http://schemas.openxmlformats.org/drawingml/2006/chartDrawing">
    <cdr:from>
      <cdr:x>0</cdr:x>
      <cdr:y>0.86922</cdr:y>
    </cdr:from>
    <cdr:to>
      <cdr:x>0.50568</cdr:x>
      <cdr:y>0.96537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622801"/>
          <a:ext cx="4158310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0.41642</cdr:x>
      <cdr:y>0</cdr:y>
    </cdr:from>
    <cdr:to>
      <cdr:x>0.63511</cdr:x>
      <cdr:y>0.08804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2952751" y="0"/>
          <a:ext cx="1550678" cy="491036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0.90959</cdr:x>
      <cdr:y>0</cdr:y>
    </cdr:from>
    <cdr:to>
      <cdr:x>0.99741</cdr:x>
      <cdr:y>0.08804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724718" y="0"/>
          <a:ext cx="552715" cy="5040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0.63582</cdr:x>
      <cdr:y>0</cdr:y>
    </cdr:from>
    <cdr:to>
      <cdr:x>0.77761</cdr:x>
      <cdr:y>0.08804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508499" y="0"/>
          <a:ext cx="1005417" cy="491036"/>
        </a:xfrm>
        <a:prstGeom xmlns:a="http://schemas.openxmlformats.org/drawingml/2006/main" prst="rect">
          <a:avLst/>
        </a:prstGeom>
        <a:solidFill xmlns:a="http://schemas.openxmlformats.org/drawingml/2006/main">
          <a:srgbClr val="72DC72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Jā, ir palielinājis jau esošo digitālo risinājumu izmantošanu</a:t>
          </a:r>
        </a:p>
      </cdr:txBody>
    </cdr:sp>
  </cdr:relSizeAnchor>
  <cdr:relSizeAnchor xmlns:cdr="http://schemas.openxmlformats.org/drawingml/2006/chartDrawing">
    <cdr:from>
      <cdr:x>0.77612</cdr:x>
      <cdr:y>0</cdr:y>
    </cdr:from>
    <cdr:to>
      <cdr:x>0.91113</cdr:x>
      <cdr:y>0.08804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8F1A931-C56D-42A2-AE7A-40F5E9BEFCFA}"/>
            </a:ext>
          </a:extLst>
        </cdr:cNvPr>
        <cdr:cNvSpPr txBox="1"/>
      </cdr:nvSpPr>
      <cdr:spPr>
        <a:xfrm xmlns:a="http://schemas.openxmlformats.org/drawingml/2006/main">
          <a:off x="5503333" y="0"/>
          <a:ext cx="957337" cy="491036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Jā, ir ieviesis jaunus digitālos risinājumus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0.54599</cdr:x>
      <cdr:y>0</cdr:y>
    </cdr:from>
    <cdr:to>
      <cdr:x>0.75371</cdr:x>
      <cdr:y>0.08804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894668" y="0"/>
          <a:ext cx="1481666" cy="491036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0.88427</cdr:x>
      <cdr:y>0</cdr:y>
    </cdr:from>
    <cdr:to>
      <cdr:x>0.98729</cdr:x>
      <cdr:y>0.08804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307665" y="0"/>
          <a:ext cx="734841" cy="4910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0.75371</cdr:x>
      <cdr:y>0</cdr:y>
    </cdr:from>
    <cdr:to>
      <cdr:x>0.81306</cdr:x>
      <cdr:y>0.08804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8F1A931-C56D-42A2-AE7A-40F5E9BEFCFA}"/>
            </a:ext>
          </a:extLst>
        </cdr:cNvPr>
        <cdr:cNvSpPr txBox="1"/>
      </cdr:nvSpPr>
      <cdr:spPr>
        <a:xfrm xmlns:a="http://schemas.openxmlformats.org/drawingml/2006/main">
          <a:off x="5376333" y="0"/>
          <a:ext cx="423333" cy="491036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0.88197</cdr:y>
    </cdr:from>
    <cdr:to>
      <cdr:x>0.59472</cdr:x>
      <cdr:y>0.97365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919134"/>
          <a:ext cx="4242252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0.09047</cdr:x>
      <cdr:y>0.14874</cdr:y>
    </cdr:from>
    <cdr:to>
      <cdr:x>0.24853</cdr:x>
      <cdr:y>0.35539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49B7054-0FE8-4841-BC7F-DBFF5C97C89A}"/>
            </a:ext>
          </a:extLst>
        </cdr:cNvPr>
        <cdr:cNvSpPr txBox="1"/>
      </cdr:nvSpPr>
      <cdr:spPr>
        <a:xfrm xmlns:a="http://schemas.openxmlformats.org/drawingml/2006/main">
          <a:off x="478452" y="468733"/>
          <a:ext cx="835866" cy="65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1200" b="0">
              <a:solidFill>
                <a:srgbClr val="004B96"/>
              </a:solidFill>
              <a:latin typeface="Arial" panose="020B0604020202020204" pitchFamily="34" charset="0"/>
              <a:cs typeface="Arial" panose="020B0604020202020204" pitchFamily="34" charset="0"/>
            </a:rPr>
            <a:t>Kopumā VĀJAS</a:t>
          </a:r>
        </a:p>
        <a:p xmlns:a="http://schemas.openxmlformats.org/drawingml/2006/main">
          <a:pPr algn="ctr"/>
          <a:r>
            <a:rPr lang="lv-LV" sz="1200" b="1">
              <a:solidFill>
                <a:srgbClr val="004B96"/>
              </a:solidFill>
              <a:latin typeface="Arial" panose="020B0604020202020204" pitchFamily="34" charset="0"/>
              <a:cs typeface="Arial" panose="020B0604020202020204" pitchFamily="34" charset="0"/>
            </a:rPr>
            <a:t>9%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0.51548</cdr:x>
      <cdr:y>0</cdr:y>
    </cdr:from>
    <cdr:to>
      <cdr:x>0.57991</cdr:x>
      <cdr:y>0.08804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962400" y="0"/>
          <a:ext cx="495300" cy="493924"/>
        </a:xfrm>
        <a:prstGeom xmlns:a="http://schemas.openxmlformats.org/drawingml/2006/main" prst="rect">
          <a:avLst/>
        </a:prstGeom>
        <a:solidFill xmlns:a="http://schemas.openxmlformats.org/drawingml/2006/main">
          <a:srgbClr val="65B2FF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Vājas</a:t>
          </a:r>
        </a:p>
      </cdr:txBody>
    </cdr:sp>
  </cdr:relSizeAnchor>
  <cdr:relSizeAnchor xmlns:cdr="http://schemas.openxmlformats.org/drawingml/2006/chartDrawing">
    <cdr:from>
      <cdr:x>0.88597</cdr:x>
      <cdr:y>0</cdr:y>
    </cdr:from>
    <cdr:to>
      <cdr:x>0.95908</cdr:x>
      <cdr:y>0.08804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810374" y="0"/>
          <a:ext cx="561975" cy="4939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0.67285</cdr:x>
      <cdr:y>0</cdr:y>
    </cdr:from>
    <cdr:to>
      <cdr:x>0.79428</cdr:x>
      <cdr:y>0.08804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8F1A931-C56D-42A2-AE7A-40F5E9BEFCFA}"/>
            </a:ext>
          </a:extLst>
        </cdr:cNvPr>
        <cdr:cNvSpPr txBox="1"/>
      </cdr:nvSpPr>
      <cdr:spPr>
        <a:xfrm xmlns:a="http://schemas.openxmlformats.org/drawingml/2006/main">
          <a:off x="5172075" y="0"/>
          <a:ext cx="933450" cy="493924"/>
        </a:xfrm>
        <a:prstGeom xmlns:a="http://schemas.openxmlformats.org/drawingml/2006/main" prst="rect">
          <a:avLst/>
        </a:prstGeom>
        <a:solidFill xmlns:a="http://schemas.openxmlformats.org/drawingml/2006/main">
          <a:srgbClr val="72DC72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Labas</a:t>
          </a:r>
        </a:p>
      </cdr:txBody>
    </cdr:sp>
  </cdr:relSizeAnchor>
  <cdr:relSizeAnchor xmlns:cdr="http://schemas.openxmlformats.org/drawingml/2006/chartDrawing">
    <cdr:from>
      <cdr:x>0.45228</cdr:x>
      <cdr:y>0</cdr:y>
    </cdr:from>
    <cdr:to>
      <cdr:x>0.51672</cdr:x>
      <cdr:y>0.08804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E292975D-92AD-4492-8BDE-96F5AB042FBF}"/>
            </a:ext>
          </a:extLst>
        </cdr:cNvPr>
        <cdr:cNvSpPr txBox="1"/>
      </cdr:nvSpPr>
      <cdr:spPr>
        <a:xfrm xmlns:a="http://schemas.openxmlformats.org/drawingml/2006/main">
          <a:off x="3476625" y="0"/>
          <a:ext cx="495300" cy="493924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Ļoti vājas</a:t>
          </a:r>
        </a:p>
      </cdr:txBody>
    </cdr:sp>
  </cdr:relSizeAnchor>
  <cdr:relSizeAnchor xmlns:cdr="http://schemas.openxmlformats.org/drawingml/2006/chartDrawing">
    <cdr:from>
      <cdr:x>0.79428</cdr:x>
      <cdr:y>0</cdr:y>
    </cdr:from>
    <cdr:to>
      <cdr:x>0.88661</cdr:x>
      <cdr:y>0.08804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E292975D-92AD-4492-8BDE-96F5AB042FBF}"/>
            </a:ext>
          </a:extLst>
        </cdr:cNvPr>
        <cdr:cNvSpPr txBox="1"/>
      </cdr:nvSpPr>
      <cdr:spPr>
        <a:xfrm xmlns:a="http://schemas.openxmlformats.org/drawingml/2006/main">
          <a:off x="6105526" y="0"/>
          <a:ext cx="709730" cy="493924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Teicamas</a:t>
          </a:r>
        </a:p>
      </cdr:txBody>
    </cdr:sp>
  </cdr:relSizeAnchor>
  <cdr:relSizeAnchor xmlns:cdr="http://schemas.openxmlformats.org/drawingml/2006/chartDrawing">
    <cdr:from>
      <cdr:x>0.57867</cdr:x>
      <cdr:y>0</cdr:y>
    </cdr:from>
    <cdr:to>
      <cdr:x>0.67285</cdr:x>
      <cdr:y>0.08804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E292975D-92AD-4492-8BDE-96F5AB042FBF}"/>
            </a:ext>
          </a:extLst>
        </cdr:cNvPr>
        <cdr:cNvSpPr txBox="1"/>
      </cdr:nvSpPr>
      <cdr:spPr>
        <a:xfrm xmlns:a="http://schemas.openxmlformats.org/drawingml/2006/main">
          <a:off x="4448175" y="0"/>
          <a:ext cx="723900" cy="493924"/>
        </a:xfrm>
        <a:prstGeom xmlns:a="http://schemas.openxmlformats.org/drawingml/2006/main" prst="rect">
          <a:avLst/>
        </a:prstGeom>
        <a:solidFill xmlns:a="http://schemas.openxmlformats.org/drawingml/2006/main">
          <a:srgbClr val="FFD96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Viduvējas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0.86146</cdr:x>
      <cdr:y>1.74681E-7</cdr:y>
    </cdr:from>
    <cdr:to>
      <cdr:x>0.96725</cdr:x>
      <cdr:y>0.08804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648061" y="1"/>
          <a:ext cx="816395" cy="5040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0.52818</cdr:x>
      <cdr:y>0</cdr:y>
    </cdr:from>
    <cdr:to>
      <cdr:x>0.66877</cdr:x>
      <cdr:y>0.08804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8F1A931-C56D-42A2-AE7A-40F5E9BEFCFA}"/>
            </a:ext>
          </a:extLst>
        </cdr:cNvPr>
        <cdr:cNvSpPr txBox="1"/>
      </cdr:nvSpPr>
      <cdr:spPr>
        <a:xfrm xmlns:a="http://schemas.openxmlformats.org/drawingml/2006/main">
          <a:off x="4076093" y="0"/>
          <a:ext cx="1084902" cy="504004"/>
        </a:xfrm>
        <a:prstGeom xmlns:a="http://schemas.openxmlformats.org/drawingml/2006/main" prst="rect">
          <a:avLst/>
        </a:prstGeom>
        <a:solidFill xmlns:a="http://schemas.openxmlformats.org/drawingml/2006/main">
          <a:srgbClr val="72DC72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Ir nelieli ieguvumi </a:t>
          </a:r>
        </a:p>
      </cdr:txBody>
    </cdr:sp>
  </cdr:relSizeAnchor>
  <cdr:relSizeAnchor xmlns:cdr="http://schemas.openxmlformats.org/drawingml/2006/chartDrawing">
    <cdr:from>
      <cdr:x>0.43325</cdr:x>
      <cdr:y>0</cdr:y>
    </cdr:from>
    <cdr:to>
      <cdr:x>0.52771</cdr:x>
      <cdr:y>0.08804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E292975D-92AD-4492-8BDE-96F5AB042FBF}"/>
            </a:ext>
          </a:extLst>
        </cdr:cNvPr>
        <cdr:cNvSpPr txBox="1"/>
      </cdr:nvSpPr>
      <cdr:spPr>
        <a:xfrm xmlns:a="http://schemas.openxmlformats.org/drawingml/2006/main">
          <a:off x="3343468" y="0"/>
          <a:ext cx="728997" cy="504004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Nav ieguvumu</a:t>
          </a:r>
        </a:p>
      </cdr:txBody>
    </cdr:sp>
  </cdr:relSizeAnchor>
  <cdr:relSizeAnchor xmlns:cdr="http://schemas.openxmlformats.org/drawingml/2006/chartDrawing">
    <cdr:from>
      <cdr:x>0.66779</cdr:x>
      <cdr:y>0</cdr:y>
    </cdr:from>
    <cdr:to>
      <cdr:x>0.75693</cdr:x>
      <cdr:y>0.08804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E292975D-92AD-4492-8BDE-96F5AB042FBF}"/>
            </a:ext>
          </a:extLst>
        </cdr:cNvPr>
        <cdr:cNvSpPr txBox="1"/>
      </cdr:nvSpPr>
      <cdr:spPr>
        <a:xfrm xmlns:a="http://schemas.openxmlformats.org/drawingml/2006/main">
          <a:off x="5153469" y="0"/>
          <a:ext cx="687883" cy="504004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Ir ļoti lieli ieguvumi </a:t>
          </a:r>
        </a:p>
      </cdr:txBody>
    </cdr:sp>
  </cdr:relSizeAnchor>
  <cdr:relSizeAnchor xmlns:cdr="http://schemas.openxmlformats.org/drawingml/2006/chartDrawing">
    <cdr:from>
      <cdr:x>0</cdr:x>
      <cdr:y>0.87984</cdr:y>
    </cdr:from>
    <cdr:to>
      <cdr:x>0.50504</cdr:x>
      <cdr:y>0.97152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6CDE0B5-A6DA-4A6E-A1AE-149EECDEEA69}"/>
            </a:ext>
          </a:extLst>
        </cdr:cNvPr>
        <cdr:cNvSpPr txBox="1"/>
      </cdr:nvSpPr>
      <cdr:spPr>
        <a:xfrm xmlns:a="http://schemas.openxmlformats.org/drawingml/2006/main">
          <a:off x="0" y="5036846"/>
          <a:ext cx="3897474" cy="524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0.89673</cdr:x>
      <cdr:y>1.74681E-7</cdr:y>
    </cdr:from>
    <cdr:to>
      <cdr:x>0.98111</cdr:x>
      <cdr:y>0.08804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920203" y="1"/>
          <a:ext cx="651199" cy="5040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0.78841</cdr:x>
      <cdr:y>0</cdr:y>
    </cdr:from>
    <cdr:to>
      <cdr:x>0.85516</cdr:x>
      <cdr:y>0.08804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8F1A931-C56D-42A2-AE7A-40F5E9BEFCFA}"/>
            </a:ext>
          </a:extLst>
        </cdr:cNvPr>
        <cdr:cNvSpPr txBox="1"/>
      </cdr:nvSpPr>
      <cdr:spPr>
        <a:xfrm xmlns:a="http://schemas.openxmlformats.org/drawingml/2006/main">
          <a:off x="6084336" y="0"/>
          <a:ext cx="515127" cy="504004"/>
        </a:xfrm>
        <a:prstGeom xmlns:a="http://schemas.openxmlformats.org/drawingml/2006/main" prst="rect">
          <a:avLst/>
        </a:prstGeom>
        <a:solidFill xmlns:a="http://schemas.openxmlformats.org/drawingml/2006/main">
          <a:srgbClr val="65B2FF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Nē, bet plāno</a:t>
          </a:r>
        </a:p>
      </cdr:txBody>
    </cdr:sp>
  </cdr:relSizeAnchor>
  <cdr:relSizeAnchor xmlns:cdr="http://schemas.openxmlformats.org/drawingml/2006/chartDrawing">
    <cdr:from>
      <cdr:x>0.51637</cdr:x>
      <cdr:y>0</cdr:y>
    </cdr:from>
    <cdr:to>
      <cdr:x>0.78841</cdr:x>
      <cdr:y>0.08804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E292975D-92AD-4492-8BDE-96F5AB042FBF}"/>
            </a:ext>
          </a:extLst>
        </cdr:cNvPr>
        <cdr:cNvSpPr txBox="1"/>
      </cdr:nvSpPr>
      <cdr:spPr>
        <a:xfrm xmlns:a="http://schemas.openxmlformats.org/drawingml/2006/main">
          <a:off x="3984949" y="0"/>
          <a:ext cx="2099388" cy="504004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0.85516</cdr:x>
      <cdr:y>0</cdr:y>
    </cdr:from>
    <cdr:to>
      <cdr:x>0.89673</cdr:x>
      <cdr:y>0.08804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E292975D-92AD-4492-8BDE-96F5AB042FBF}"/>
            </a:ext>
          </a:extLst>
        </cdr:cNvPr>
        <cdr:cNvSpPr txBox="1"/>
      </cdr:nvSpPr>
      <cdr:spPr>
        <a:xfrm xmlns:a="http://schemas.openxmlformats.org/drawingml/2006/main">
          <a:off x="6599464" y="0"/>
          <a:ext cx="320740" cy="504004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 </a:t>
          </a:r>
        </a:p>
      </cdr:txBody>
    </cdr:sp>
  </cdr:relSizeAnchor>
  <cdr:relSizeAnchor xmlns:cdr="http://schemas.openxmlformats.org/drawingml/2006/chartDrawing">
    <cdr:from>
      <cdr:x>0</cdr:x>
      <cdr:y>0.87984</cdr:y>
    </cdr:from>
    <cdr:to>
      <cdr:x>0.50504</cdr:x>
      <cdr:y>0.97152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29F8679-8169-4F4F-A874-2FE2BDF13877}"/>
            </a:ext>
          </a:extLst>
        </cdr:cNvPr>
        <cdr:cNvSpPr txBox="1"/>
      </cdr:nvSpPr>
      <cdr:spPr>
        <a:xfrm xmlns:a="http://schemas.openxmlformats.org/drawingml/2006/main">
          <a:off x="0" y="5036846"/>
          <a:ext cx="3897474" cy="524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0.50877</cdr:x>
      <cdr:y>0</cdr:y>
    </cdr:from>
    <cdr:to>
      <cdr:x>0.56591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424504" y="0"/>
          <a:ext cx="384610" cy="363763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0.90212</cdr:x>
      <cdr:y>0</cdr:y>
    </cdr:from>
    <cdr:to>
      <cdr:x>0.99014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072176" y="0"/>
          <a:ext cx="592463" cy="36348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0.56604</cdr:x>
      <cdr:y>0</cdr:y>
    </cdr:from>
    <cdr:to>
      <cdr:x>0.89465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3810000" y="0"/>
          <a:ext cx="2211917" cy="363763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0.87723</cdr:y>
    </cdr:from>
    <cdr:to>
      <cdr:x>0.59762</cdr:x>
      <cdr:y>0.96881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97967"/>
          <a:ext cx="4022571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0.27556</cdr:x>
      <cdr:y>0.38621</cdr:y>
    </cdr:from>
    <cdr:to>
      <cdr:x>0.27729</cdr:x>
      <cdr:y>0.42676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557" y="2180909"/>
          <a:ext cx="13318" cy="228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lv-L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0.48611</cdr:x>
      <cdr:y>1.72629E-7</cdr:y>
    </cdr:from>
    <cdr:to>
      <cdr:x>0.68434</cdr:x>
      <cdr:y>0.09237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41955" y="1"/>
          <a:ext cx="1525953" cy="535076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Nav tādas nepieciešamības, tas nešķiet noderīgi </a:t>
          </a:r>
        </a:p>
      </cdr:txBody>
    </cdr:sp>
  </cdr:relSizeAnchor>
  <cdr:relSizeAnchor xmlns:cdr="http://schemas.openxmlformats.org/drawingml/2006/chartDrawing">
    <cdr:from>
      <cdr:x>0.68434</cdr:x>
      <cdr:y>0</cdr:y>
    </cdr:from>
    <cdr:to>
      <cdr:x>0.81818</cdr:x>
      <cdr:y>0.09237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267908" y="0"/>
          <a:ext cx="1030255" cy="535077"/>
        </a:xfrm>
        <a:prstGeom xmlns:a="http://schemas.openxmlformats.org/drawingml/2006/main" prst="rect">
          <a:avLst/>
        </a:prstGeom>
        <a:solidFill xmlns:a="http://schemas.openxmlformats.org/drawingml/2006/main">
          <a:srgbClr val="FFD96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Nav informācijas par šīm programmām </a:t>
          </a:r>
        </a:p>
      </cdr:txBody>
    </cdr:sp>
  </cdr:relSizeAnchor>
  <cdr:relSizeAnchor xmlns:cdr="http://schemas.openxmlformats.org/drawingml/2006/chartDrawing">
    <cdr:from>
      <cdr:x>0.9154</cdr:x>
      <cdr:y>0</cdr:y>
    </cdr:from>
    <cdr:to>
      <cdr:x>0.99495</cdr:x>
      <cdr:y>0.09237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046557" y="0"/>
          <a:ext cx="612321" cy="535077"/>
        </a:xfrm>
        <a:prstGeom xmlns:a="http://schemas.openxmlformats.org/drawingml/2006/main" prst="rect">
          <a:avLst/>
        </a:prstGeom>
        <a:solidFill xmlns:a="http://schemas.openxmlformats.org/drawingml/2006/main">
          <a:srgbClr val="F4B183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Cits iemesls</a:t>
          </a:r>
        </a:p>
      </cdr:txBody>
    </cdr:sp>
  </cdr:relSizeAnchor>
  <cdr:relSizeAnchor xmlns:cdr="http://schemas.openxmlformats.org/drawingml/2006/chartDrawing">
    <cdr:from>
      <cdr:x>0.81818</cdr:x>
      <cdr:y>0</cdr:y>
    </cdr:from>
    <cdr:to>
      <cdr:x>0.91793</cdr:x>
      <cdr:y>0.09237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98164" y="0"/>
          <a:ext cx="767831" cy="535077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v-LV" sz="900" b="1">
              <a:solidFill>
                <a:schemeClr val="bg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  Tur ir liela birokrātija </a:t>
          </a:r>
        </a:p>
      </cdr:txBody>
    </cdr:sp>
  </cdr:relSizeAnchor>
  <cdr:relSizeAnchor xmlns:cdr="http://schemas.openxmlformats.org/drawingml/2006/chartDrawing">
    <cdr:from>
      <cdr:x>0</cdr:x>
      <cdr:y>0.86783</cdr:y>
    </cdr:from>
    <cdr:to>
      <cdr:x>0.50632</cdr:x>
      <cdr:y>0.95843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6583BEF7-08A8-49FB-9342-B2B72B957928}"/>
            </a:ext>
          </a:extLst>
        </cdr:cNvPr>
        <cdr:cNvSpPr txBox="1"/>
      </cdr:nvSpPr>
      <cdr:spPr>
        <a:xfrm xmlns:a="http://schemas.openxmlformats.org/drawingml/2006/main">
          <a:off x="0" y="5027127"/>
          <a:ext cx="3897492" cy="524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0.59242</cdr:x>
      <cdr:y>0</cdr:y>
    </cdr:from>
    <cdr:to>
      <cdr:x>0.74289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968748" y="0"/>
          <a:ext cx="1008055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0.87407</cdr:x>
      <cdr:y>1.74681E-7</cdr:y>
    </cdr:from>
    <cdr:to>
      <cdr:x>0.97753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501172" y="1"/>
          <a:ext cx="651200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0.73934</cdr:x>
      <cdr:y>0</cdr:y>
    </cdr:from>
    <cdr:to>
      <cdr:x>0.86414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953000" y="0"/>
          <a:ext cx="836083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0.87249</cdr:y>
    </cdr:from>
    <cdr:to>
      <cdr:x>0.59665</cdr:x>
      <cdr:y>0.93169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66216"/>
          <a:ext cx="3997107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0.49195</cdr:x>
      <cdr:y>0</cdr:y>
    </cdr:from>
    <cdr:to>
      <cdr:x>0.54974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306106" y="0"/>
          <a:ext cx="388373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0.90894</cdr:x>
      <cdr:y>1.79294E-7</cdr:y>
    </cdr:from>
    <cdr:to>
      <cdr:x>0.99452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916082" y="1"/>
          <a:ext cx="556999" cy="3630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0.54803</cdr:x>
      <cdr:y>0</cdr:y>
    </cdr:from>
    <cdr:to>
      <cdr:x>0.90223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3682999" y="0"/>
          <a:ext cx="2380389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0.87818</cdr:y>
    </cdr:from>
    <cdr:to>
      <cdr:x>0.59859</cdr:x>
      <cdr:y>0.96986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97968"/>
          <a:ext cx="4022775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0.57753</cdr:x>
      <cdr:y>0</cdr:y>
    </cdr:from>
    <cdr:to>
      <cdr:x>0.64346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862917" y="0"/>
          <a:ext cx="441005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0.90425</cdr:x>
      <cdr:y>0</cdr:y>
    </cdr:from>
    <cdr:to>
      <cdr:x>1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6048226" y="0"/>
          <a:ext cx="640440" cy="3630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0.64241</cdr:x>
      <cdr:y>0</cdr:y>
    </cdr:from>
    <cdr:to>
      <cdr:x>0.87975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296833" y="0"/>
          <a:ext cx="1587500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0.87628</cdr:y>
    </cdr:from>
    <cdr:to>
      <cdr:x>0.59957</cdr:x>
      <cdr:y>0.96796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87384"/>
          <a:ext cx="4010291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0.57813</cdr:x>
      <cdr:y>0</cdr:y>
    </cdr:from>
    <cdr:to>
      <cdr:x>0.75469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915833" y="0"/>
          <a:ext cx="1195916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0.89723</cdr:x>
      <cdr:y>1.74681E-7</cdr:y>
    </cdr:from>
    <cdr:to>
      <cdr:x>0.98834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646964" y="1"/>
          <a:ext cx="573444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0.75469</cdr:x>
      <cdr:y>0</cdr:y>
    </cdr:from>
    <cdr:to>
      <cdr:x>0.84688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5111750" y="0"/>
          <a:ext cx="62441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0.87438</cdr:y>
    </cdr:from>
    <cdr:to>
      <cdr:x>0.59762</cdr:x>
      <cdr:y>0.96606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76799"/>
          <a:ext cx="4047869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0.56735</cdr:x>
      <cdr:y>0</cdr:y>
    </cdr:from>
    <cdr:to>
      <cdr:x>0.77971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788832" y="0"/>
          <a:ext cx="14181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0.88179</cdr:x>
      <cdr:y>1.74681E-7</cdr:y>
    </cdr:from>
    <cdr:to>
      <cdr:x>0.97753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549770" y="1"/>
          <a:ext cx="602602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0.77844</cdr:x>
      <cdr:y>0</cdr:y>
    </cdr:from>
    <cdr:to>
      <cdr:x>0.84311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5198461" y="0"/>
          <a:ext cx="431872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0.87438</cdr:y>
    </cdr:from>
    <cdr:to>
      <cdr:x>0.59762</cdr:x>
      <cdr:y>0.96606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76801"/>
          <a:ext cx="3990946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0.57233</cdr:x>
      <cdr:y>0</cdr:y>
    </cdr:from>
    <cdr:to>
      <cdr:x>0.66038</cdr:x>
      <cdr:y>0.06515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A3F236-272C-4590-9FD2-F941249FD7BA}"/>
            </a:ext>
          </a:extLst>
        </cdr:cNvPr>
        <cdr:cNvSpPr txBox="1"/>
      </cdr:nvSpPr>
      <cdr:spPr>
        <a:xfrm xmlns:a="http://schemas.openxmlformats.org/drawingml/2006/main">
          <a:off x="3852333" y="0"/>
          <a:ext cx="5926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4B96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Nē</a:t>
          </a:r>
        </a:p>
      </cdr:txBody>
    </cdr:sp>
  </cdr:relSizeAnchor>
  <cdr:relSizeAnchor xmlns:cdr="http://schemas.openxmlformats.org/drawingml/2006/chartDrawing">
    <cdr:from>
      <cdr:x>0.88797</cdr:x>
      <cdr:y>1.74681E-7</cdr:y>
    </cdr:from>
    <cdr:to>
      <cdr:x>0.98989</cdr:x>
      <cdr:y>0.0651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9D7CBD-8A94-41A8-A062-297467C5A4E4}"/>
            </a:ext>
          </a:extLst>
        </cdr:cNvPr>
        <cdr:cNvSpPr txBox="1"/>
      </cdr:nvSpPr>
      <cdr:spPr>
        <a:xfrm xmlns:a="http://schemas.openxmlformats.org/drawingml/2006/main">
          <a:off x="5588648" y="1"/>
          <a:ext cx="641480" cy="3726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Grūti pateikt</a:t>
          </a:r>
        </a:p>
      </cdr:txBody>
    </cdr:sp>
  </cdr:relSizeAnchor>
  <cdr:relSizeAnchor xmlns:cdr="http://schemas.openxmlformats.org/drawingml/2006/chartDrawing">
    <cdr:from>
      <cdr:x>0.66038</cdr:x>
      <cdr:y>0</cdr:y>
    </cdr:from>
    <cdr:to>
      <cdr:x>0.87107</cdr:x>
      <cdr:y>0.06515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F98BC5-434E-4617-8181-04726F6416E5}"/>
            </a:ext>
          </a:extLst>
        </cdr:cNvPr>
        <cdr:cNvSpPr txBox="1"/>
      </cdr:nvSpPr>
      <cdr:spPr>
        <a:xfrm xmlns:a="http://schemas.openxmlformats.org/drawingml/2006/main">
          <a:off x="4445000" y="0"/>
          <a:ext cx="1418167" cy="363369"/>
        </a:xfrm>
        <a:prstGeom xmlns:a="http://schemas.openxmlformats.org/drawingml/2006/main" prst="rect">
          <a:avLst/>
        </a:prstGeom>
        <a:solidFill xmlns:a="http://schemas.openxmlformats.org/drawingml/2006/main">
          <a:srgbClr val="008A3E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Jā</a:t>
          </a:r>
        </a:p>
      </cdr:txBody>
    </cdr:sp>
  </cdr:relSizeAnchor>
  <cdr:relSizeAnchor xmlns:cdr="http://schemas.openxmlformats.org/drawingml/2006/chartDrawing">
    <cdr:from>
      <cdr:x>0</cdr:x>
      <cdr:y>0.87628</cdr:y>
    </cdr:from>
    <cdr:to>
      <cdr:x>0.59762</cdr:x>
      <cdr:y>0.96796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0A05440-CC59-4D96-BB29-7F7ACFBBF701}"/>
            </a:ext>
          </a:extLst>
        </cdr:cNvPr>
        <cdr:cNvSpPr txBox="1"/>
      </cdr:nvSpPr>
      <cdr:spPr>
        <a:xfrm xmlns:a="http://schemas.openxmlformats.org/drawingml/2006/main">
          <a:off x="0" y="4887384"/>
          <a:ext cx="3896074" cy="511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v-LV" sz="900">
              <a:latin typeface="Arial" panose="020B0604020202020204" pitchFamily="34" charset="0"/>
              <a:cs typeface="Arial" panose="020B0604020202020204" pitchFamily="34" charset="0"/>
            </a:rPr>
            <a:t>VAI COVID-19 IETEKMĒ UZŅĒMUMS IEVIESIS JAUNUS DIGITĀLOS RISINĀJUMUS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D5DD-C679-4376-95EE-D0CB73B5D2D7}">
  <dimension ref="A1:D69"/>
  <sheetViews>
    <sheetView workbookViewId="0">
      <selection activeCell="A6" sqref="A6:A9"/>
    </sheetView>
  </sheetViews>
  <sheetFormatPr defaultColWidth="9.140625" defaultRowHeight="15" x14ac:dyDescent="0.25"/>
  <cols>
    <col min="1" max="2" width="35.7109375" style="31" customWidth="1"/>
    <col min="3" max="3" width="10" style="31" bestFit="1" customWidth="1"/>
    <col min="4" max="4" width="10.5703125" style="32" customWidth="1"/>
    <col min="5" max="6" width="9.140625" style="31"/>
    <col min="7" max="7" width="9" style="31" customWidth="1"/>
    <col min="8" max="8" width="9.140625" style="31"/>
    <col min="9" max="9" width="10" style="31" customWidth="1"/>
    <col min="10" max="10" width="12.140625" style="31" customWidth="1"/>
    <col min="11" max="11" width="9.5703125" style="31" bestFit="1" customWidth="1"/>
    <col min="12" max="16384" width="9.140625" style="31"/>
  </cols>
  <sheetData>
    <row r="1" spans="1:4" x14ac:dyDescent="0.25">
      <c r="A1" s="106" t="s">
        <v>97</v>
      </c>
      <c r="B1" s="106"/>
      <c r="C1" s="106"/>
      <c r="D1" s="106"/>
    </row>
    <row r="2" spans="1:4" x14ac:dyDescent="0.25">
      <c r="A2" s="107" t="s">
        <v>96</v>
      </c>
      <c r="B2" s="107"/>
      <c r="C2" s="108" t="s">
        <v>3</v>
      </c>
      <c r="D2" s="108"/>
    </row>
    <row r="3" spans="1:4" x14ac:dyDescent="0.25">
      <c r="A3" s="107"/>
      <c r="B3" s="107"/>
      <c r="C3" s="48" t="s">
        <v>88</v>
      </c>
      <c r="D3" s="49" t="s">
        <v>98</v>
      </c>
    </row>
    <row r="4" spans="1:4" x14ac:dyDescent="0.25">
      <c r="A4" s="104" t="s">
        <v>99</v>
      </c>
      <c r="B4" s="104"/>
      <c r="C4" s="44">
        <v>715</v>
      </c>
      <c r="D4" s="46">
        <v>100</v>
      </c>
    </row>
    <row r="5" spans="1:4" x14ac:dyDescent="0.25">
      <c r="A5" s="103" t="s">
        <v>2</v>
      </c>
      <c r="B5" s="104"/>
      <c r="C5" s="45" t="s">
        <v>96</v>
      </c>
      <c r="D5" s="47" t="s">
        <v>96</v>
      </c>
    </row>
    <row r="6" spans="1:4" x14ac:dyDescent="0.25">
      <c r="A6" s="104" t="s">
        <v>6</v>
      </c>
      <c r="B6" s="50" t="s">
        <v>22</v>
      </c>
      <c r="C6" s="44">
        <v>145</v>
      </c>
      <c r="D6" s="46">
        <v>13.851566269344232</v>
      </c>
    </row>
    <row r="7" spans="1:4" x14ac:dyDescent="0.25">
      <c r="A7" s="104"/>
      <c r="B7" s="50" t="s">
        <v>23</v>
      </c>
      <c r="C7" s="44">
        <v>110</v>
      </c>
      <c r="D7" s="46">
        <v>23.768753630282617</v>
      </c>
    </row>
    <row r="8" spans="1:4" x14ac:dyDescent="0.25">
      <c r="A8" s="104"/>
      <c r="B8" s="50" t="s">
        <v>24</v>
      </c>
      <c r="C8" s="44">
        <v>50</v>
      </c>
      <c r="D8" s="46">
        <v>9.005930371526377</v>
      </c>
    </row>
    <row r="9" spans="1:4" x14ac:dyDescent="0.25">
      <c r="A9" s="104"/>
      <c r="B9" s="50" t="s">
        <v>25</v>
      </c>
      <c r="C9" s="44">
        <v>410</v>
      </c>
      <c r="D9" s="46">
        <v>53.373749728846612</v>
      </c>
    </row>
    <row r="10" spans="1:4" x14ac:dyDescent="0.25">
      <c r="A10" s="103" t="s">
        <v>2</v>
      </c>
      <c r="B10" s="104"/>
      <c r="C10" s="45" t="s">
        <v>96</v>
      </c>
      <c r="D10" s="47" t="s">
        <v>96</v>
      </c>
    </row>
    <row r="11" spans="1:4" x14ac:dyDescent="0.25">
      <c r="A11" s="104" t="s">
        <v>5</v>
      </c>
      <c r="B11" s="68" t="s">
        <v>27</v>
      </c>
      <c r="C11" s="44">
        <v>393</v>
      </c>
      <c r="D11" s="46">
        <v>89.358221200200589</v>
      </c>
    </row>
    <row r="12" spans="1:4" x14ac:dyDescent="0.25">
      <c r="A12" s="104"/>
      <c r="B12" s="68" t="s">
        <v>28</v>
      </c>
      <c r="C12" s="44">
        <v>232</v>
      </c>
      <c r="D12" s="46">
        <v>9.034051157959432</v>
      </c>
    </row>
    <row r="13" spans="1:4" x14ac:dyDescent="0.25">
      <c r="A13" s="104"/>
      <c r="B13" s="68" t="s">
        <v>29</v>
      </c>
      <c r="C13" s="44">
        <v>90</v>
      </c>
      <c r="D13" s="46">
        <v>1.6077276418402378</v>
      </c>
    </row>
    <row r="14" spans="1:4" x14ac:dyDescent="0.25">
      <c r="A14" s="103" t="s">
        <v>2</v>
      </c>
      <c r="B14" s="104"/>
      <c r="C14" s="45" t="s">
        <v>96</v>
      </c>
      <c r="D14" s="47" t="s">
        <v>96</v>
      </c>
    </row>
    <row r="15" spans="1:4" x14ac:dyDescent="0.25">
      <c r="A15" s="104" t="s">
        <v>100</v>
      </c>
      <c r="B15" s="50" t="s">
        <v>101</v>
      </c>
      <c r="C15" s="44">
        <v>305</v>
      </c>
      <c r="D15" s="46">
        <v>43.819847529046491</v>
      </c>
    </row>
    <row r="16" spans="1:4" x14ac:dyDescent="0.25">
      <c r="A16" s="104"/>
      <c r="B16" s="50" t="s">
        <v>102</v>
      </c>
      <c r="C16" s="44">
        <v>158</v>
      </c>
      <c r="D16" s="46">
        <v>19.498404826335356</v>
      </c>
    </row>
    <row r="17" spans="1:4" x14ac:dyDescent="0.25">
      <c r="A17" s="104"/>
      <c r="B17" s="50" t="s">
        <v>103</v>
      </c>
      <c r="C17" s="44">
        <v>73</v>
      </c>
      <c r="D17" s="46">
        <v>8.6935374331782409</v>
      </c>
    </row>
    <row r="18" spans="1:4" x14ac:dyDescent="0.25">
      <c r="A18" s="104"/>
      <c r="B18" s="50" t="s">
        <v>104</v>
      </c>
      <c r="C18" s="44">
        <v>131</v>
      </c>
      <c r="D18" s="46">
        <v>23.676732184756087</v>
      </c>
    </row>
    <row r="19" spans="1:4" x14ac:dyDescent="0.25">
      <c r="A19" s="104"/>
      <c r="B19" s="50" t="s">
        <v>117</v>
      </c>
      <c r="C19" s="44">
        <v>48</v>
      </c>
      <c r="D19" s="46">
        <v>4.3114780266837265</v>
      </c>
    </row>
    <row r="20" spans="1:4" x14ac:dyDescent="0.25">
      <c r="A20" s="103" t="s">
        <v>2</v>
      </c>
      <c r="B20" s="104"/>
      <c r="C20" s="45" t="s">
        <v>96</v>
      </c>
      <c r="D20" s="47" t="s">
        <v>96</v>
      </c>
    </row>
    <row r="21" spans="1:4" x14ac:dyDescent="0.25">
      <c r="A21" s="104" t="s">
        <v>26</v>
      </c>
      <c r="B21" s="50" t="s">
        <v>30</v>
      </c>
      <c r="C21" s="44">
        <v>648</v>
      </c>
      <c r="D21" s="46">
        <v>93.007736869404965</v>
      </c>
    </row>
    <row r="22" spans="1:4" x14ac:dyDescent="0.25">
      <c r="A22" s="104"/>
      <c r="B22" s="50" t="s">
        <v>134</v>
      </c>
      <c r="C22" s="44">
        <v>29</v>
      </c>
      <c r="D22" s="46">
        <v>3.4494702613835893</v>
      </c>
    </row>
    <row r="23" spans="1:4" x14ac:dyDescent="0.25">
      <c r="A23" s="104"/>
      <c r="B23" s="50" t="s">
        <v>32</v>
      </c>
      <c r="C23" s="44">
        <v>38</v>
      </c>
      <c r="D23" s="46">
        <v>3.5427928692116097</v>
      </c>
    </row>
    <row r="24" spans="1:4" x14ac:dyDescent="0.25">
      <c r="A24" s="103" t="s">
        <v>2</v>
      </c>
      <c r="B24" s="104"/>
      <c r="C24" s="45" t="s">
        <v>96</v>
      </c>
      <c r="D24" s="47" t="s">
        <v>96</v>
      </c>
    </row>
    <row r="25" spans="1:4" x14ac:dyDescent="0.25">
      <c r="A25" s="104" t="s">
        <v>95</v>
      </c>
      <c r="B25" s="50" t="s">
        <v>105</v>
      </c>
      <c r="C25" s="44">
        <v>132</v>
      </c>
      <c r="D25" s="46">
        <v>26.335119251113824</v>
      </c>
    </row>
    <row r="26" spans="1:4" x14ac:dyDescent="0.25">
      <c r="A26" s="104"/>
      <c r="B26" s="50" t="s">
        <v>106</v>
      </c>
      <c r="C26" s="44">
        <v>135</v>
      </c>
      <c r="D26" s="46">
        <v>26.605466906211195</v>
      </c>
    </row>
    <row r="27" spans="1:4" x14ac:dyDescent="0.25">
      <c r="A27" s="104"/>
      <c r="B27" s="50" t="s">
        <v>107</v>
      </c>
      <c r="C27" s="44">
        <v>328</v>
      </c>
      <c r="D27" s="46">
        <v>26.136460900519548</v>
      </c>
    </row>
    <row r="28" spans="1:4" x14ac:dyDescent="0.25">
      <c r="A28" s="104"/>
      <c r="B28" s="50" t="s">
        <v>0</v>
      </c>
      <c r="C28" s="44">
        <v>120</v>
      </c>
      <c r="D28" s="46">
        <v>20.922952942155394</v>
      </c>
    </row>
    <row r="29" spans="1:4" x14ac:dyDescent="0.25">
      <c r="A29" s="103" t="s">
        <v>2</v>
      </c>
      <c r="B29" s="104"/>
      <c r="C29" s="45" t="s">
        <v>96</v>
      </c>
      <c r="D29" s="47" t="s">
        <v>96</v>
      </c>
    </row>
    <row r="30" spans="1:4" x14ac:dyDescent="0.25">
      <c r="A30" s="104" t="s">
        <v>33</v>
      </c>
      <c r="B30" s="50" t="s">
        <v>108</v>
      </c>
      <c r="C30" s="44">
        <v>308</v>
      </c>
      <c r="D30" s="46">
        <v>53.463867392256539</v>
      </c>
    </row>
    <row r="31" spans="1:4" x14ac:dyDescent="0.25">
      <c r="A31" s="104"/>
      <c r="B31" s="50" t="s">
        <v>109</v>
      </c>
      <c r="C31" s="44">
        <v>120</v>
      </c>
      <c r="D31" s="46">
        <v>14.06653139735087</v>
      </c>
    </row>
    <row r="32" spans="1:4" x14ac:dyDescent="0.25">
      <c r="A32" s="104"/>
      <c r="B32" s="50" t="s">
        <v>110</v>
      </c>
      <c r="C32" s="44">
        <v>81</v>
      </c>
      <c r="D32" s="46">
        <v>9.3194551034280781</v>
      </c>
    </row>
    <row r="33" spans="1:4" x14ac:dyDescent="0.25">
      <c r="A33" s="104"/>
      <c r="B33" s="50" t="s">
        <v>111</v>
      </c>
      <c r="C33" s="44">
        <v>73</v>
      </c>
      <c r="D33" s="46">
        <v>8.956230982220923</v>
      </c>
    </row>
    <row r="34" spans="1:4" x14ac:dyDescent="0.25">
      <c r="A34" s="104"/>
      <c r="B34" s="50" t="s">
        <v>112</v>
      </c>
      <c r="C34" s="44">
        <v>67</v>
      </c>
      <c r="D34" s="46">
        <v>6.6348097420060466</v>
      </c>
    </row>
    <row r="35" spans="1:4" x14ac:dyDescent="0.25">
      <c r="A35" s="104"/>
      <c r="B35" s="50" t="s">
        <v>113</v>
      </c>
      <c r="C35" s="44">
        <v>66</v>
      </c>
      <c r="D35" s="46">
        <v>7.5591053827374575</v>
      </c>
    </row>
    <row r="36" spans="1:4" x14ac:dyDescent="0.25">
      <c r="A36" s="103" t="s">
        <v>2</v>
      </c>
      <c r="B36" s="104"/>
      <c r="C36" s="45" t="s">
        <v>96</v>
      </c>
      <c r="D36" s="47" t="s">
        <v>96</v>
      </c>
    </row>
    <row r="37" spans="1:4" x14ac:dyDescent="0.25">
      <c r="A37" s="104" t="s">
        <v>40</v>
      </c>
      <c r="B37" s="50" t="s">
        <v>34</v>
      </c>
      <c r="C37" s="44">
        <v>308</v>
      </c>
      <c r="D37" s="46">
        <v>53.463867392256539</v>
      </c>
    </row>
    <row r="38" spans="1:4" x14ac:dyDescent="0.25">
      <c r="A38" s="104"/>
      <c r="B38" s="50" t="s">
        <v>41</v>
      </c>
      <c r="C38" s="44">
        <v>407</v>
      </c>
      <c r="D38" s="46">
        <v>46.53613260774334</v>
      </c>
    </row>
    <row r="39" spans="1:4" x14ac:dyDescent="0.25">
      <c r="A39" s="103" t="s">
        <v>2</v>
      </c>
      <c r="B39" s="104"/>
      <c r="C39" s="45" t="s">
        <v>96</v>
      </c>
      <c r="D39" s="47" t="s">
        <v>96</v>
      </c>
    </row>
    <row r="40" spans="1:4" x14ac:dyDescent="0.25">
      <c r="A40" s="104" t="s">
        <v>42</v>
      </c>
      <c r="B40" s="50" t="s">
        <v>43</v>
      </c>
      <c r="C40" s="44">
        <v>218</v>
      </c>
      <c r="D40" s="46">
        <v>23.790425448528012</v>
      </c>
    </row>
    <row r="41" spans="1:4" x14ac:dyDescent="0.25">
      <c r="A41" s="104"/>
      <c r="B41" s="50" t="s">
        <v>44</v>
      </c>
      <c r="C41" s="44">
        <v>491</v>
      </c>
      <c r="D41" s="46">
        <v>75.279170161183089</v>
      </c>
    </row>
    <row r="42" spans="1:4" x14ac:dyDescent="0.25">
      <c r="A42" s="104"/>
      <c r="B42" s="50" t="s">
        <v>0</v>
      </c>
      <c r="C42" s="44">
        <v>6</v>
      </c>
      <c r="D42" s="46">
        <v>0.93040439028931732</v>
      </c>
    </row>
    <row r="43" spans="1:4" ht="27" customHeight="1" x14ac:dyDescent="0.25">
      <c r="A43" s="105" t="s">
        <v>114</v>
      </c>
      <c r="B43" s="105"/>
      <c r="C43" s="105"/>
      <c r="D43" s="105"/>
    </row>
    <row r="47" spans="1:4" x14ac:dyDescent="0.25">
      <c r="A47" s="51" t="s">
        <v>116</v>
      </c>
      <c r="B47" s="51" t="s">
        <v>115</v>
      </c>
    </row>
    <row r="48" spans="1:4" x14ac:dyDescent="0.25">
      <c r="A48" s="75" t="s">
        <v>151</v>
      </c>
      <c r="B48" s="74">
        <v>14</v>
      </c>
    </row>
    <row r="49" spans="1:2" x14ac:dyDescent="0.25">
      <c r="A49" s="75" t="s">
        <v>139</v>
      </c>
      <c r="B49" s="53">
        <v>5</v>
      </c>
    </row>
    <row r="50" spans="1:2" x14ac:dyDescent="0.25">
      <c r="A50" s="76" t="s">
        <v>146</v>
      </c>
      <c r="B50" s="74">
        <v>4</v>
      </c>
    </row>
    <row r="51" spans="1:2" x14ac:dyDescent="0.25">
      <c r="A51" s="75" t="s">
        <v>153</v>
      </c>
      <c r="B51" s="74">
        <v>3</v>
      </c>
    </row>
    <row r="52" spans="1:2" x14ac:dyDescent="0.25">
      <c r="A52" s="75" t="s">
        <v>149</v>
      </c>
      <c r="B52" s="74">
        <v>2</v>
      </c>
    </row>
    <row r="53" spans="1:2" x14ac:dyDescent="0.25">
      <c r="A53" s="75" t="s">
        <v>147</v>
      </c>
      <c r="B53" s="74">
        <v>2</v>
      </c>
    </row>
    <row r="54" spans="1:2" x14ac:dyDescent="0.25">
      <c r="A54" s="76" t="s">
        <v>145</v>
      </c>
      <c r="B54" s="74">
        <v>2</v>
      </c>
    </row>
    <row r="55" spans="1:2" x14ac:dyDescent="0.25">
      <c r="A55" s="76" t="s">
        <v>143</v>
      </c>
      <c r="B55" s="74">
        <v>2</v>
      </c>
    </row>
    <row r="56" spans="1:2" x14ac:dyDescent="0.25">
      <c r="A56" s="75" t="s">
        <v>154</v>
      </c>
      <c r="B56" s="74">
        <v>1</v>
      </c>
    </row>
    <row r="57" spans="1:2" x14ac:dyDescent="0.25">
      <c r="A57" s="75" t="s">
        <v>150</v>
      </c>
      <c r="B57" s="74">
        <v>1</v>
      </c>
    </row>
    <row r="58" spans="1:2" x14ac:dyDescent="0.25">
      <c r="A58" s="75" t="s">
        <v>152</v>
      </c>
      <c r="B58" s="74">
        <v>1</v>
      </c>
    </row>
    <row r="59" spans="1:2" x14ac:dyDescent="0.25">
      <c r="A59" s="75" t="s">
        <v>148</v>
      </c>
      <c r="B59" s="74">
        <v>1</v>
      </c>
    </row>
    <row r="60" spans="1:2" x14ac:dyDescent="0.25">
      <c r="A60" s="75" t="s">
        <v>155</v>
      </c>
      <c r="B60" s="74">
        <v>1</v>
      </c>
    </row>
    <row r="61" spans="1:2" x14ac:dyDescent="0.25">
      <c r="A61" s="76" t="s">
        <v>144</v>
      </c>
      <c r="B61" s="74">
        <v>1</v>
      </c>
    </row>
    <row r="62" spans="1:2" x14ac:dyDescent="0.25">
      <c r="A62" s="76" t="s">
        <v>142</v>
      </c>
      <c r="B62" s="74">
        <v>1</v>
      </c>
    </row>
    <row r="63" spans="1:2" x14ac:dyDescent="0.25">
      <c r="A63" s="75" t="s">
        <v>141</v>
      </c>
      <c r="B63" s="74">
        <v>1</v>
      </c>
    </row>
    <row r="64" spans="1:2" x14ac:dyDescent="0.25">
      <c r="A64" s="75" t="s">
        <v>156</v>
      </c>
      <c r="B64" s="74">
        <v>1</v>
      </c>
    </row>
    <row r="65" spans="1:2" x14ac:dyDescent="0.25">
      <c r="A65" s="73" t="s">
        <v>140</v>
      </c>
      <c r="B65" s="74">
        <v>1</v>
      </c>
    </row>
    <row r="66" spans="1:2" x14ac:dyDescent="0.25">
      <c r="A66" s="52" t="s">
        <v>138</v>
      </c>
      <c r="B66" s="53">
        <v>1</v>
      </c>
    </row>
    <row r="67" spans="1:2" x14ac:dyDescent="0.25">
      <c r="A67" s="52" t="s">
        <v>137</v>
      </c>
      <c r="B67" s="53">
        <v>1</v>
      </c>
    </row>
    <row r="68" spans="1:2" x14ac:dyDescent="0.25">
      <c r="A68" s="52" t="s">
        <v>136</v>
      </c>
      <c r="B68" s="53">
        <v>1</v>
      </c>
    </row>
    <row r="69" spans="1:2" x14ac:dyDescent="0.25">
      <c r="A69" s="52" t="s">
        <v>135</v>
      </c>
      <c r="B69" s="53">
        <v>1</v>
      </c>
    </row>
  </sheetData>
  <mergeCells count="21">
    <mergeCell ref="A37:A38"/>
    <mergeCell ref="A39:B39"/>
    <mergeCell ref="A40:A42"/>
    <mergeCell ref="A43:D43"/>
    <mergeCell ref="A1:D1"/>
    <mergeCell ref="A2:B3"/>
    <mergeCell ref="C2:D2"/>
    <mergeCell ref="A4:B4"/>
    <mergeCell ref="A5:B5"/>
    <mergeCell ref="A6:A9"/>
    <mergeCell ref="A10:B10"/>
    <mergeCell ref="A11:A13"/>
    <mergeCell ref="A14:B14"/>
    <mergeCell ref="A15:A19"/>
    <mergeCell ref="A30:A35"/>
    <mergeCell ref="A36:B36"/>
    <mergeCell ref="A20:B20"/>
    <mergeCell ref="A21:A23"/>
    <mergeCell ref="A24:B24"/>
    <mergeCell ref="A25:A28"/>
    <mergeCell ref="A29:B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17"/>
  <sheetViews>
    <sheetView tabSelected="1" zoomScale="90" zoomScaleNormal="90" workbookViewId="0"/>
  </sheetViews>
  <sheetFormatPr defaultColWidth="8.85546875" defaultRowHeight="14.25" x14ac:dyDescent="0.2"/>
  <cols>
    <col min="1" max="16384" width="8.85546875" style="9"/>
  </cols>
  <sheetData>
    <row r="1" spans="1:12" ht="15" x14ac:dyDescent="0.2">
      <c r="A1" s="17" t="s">
        <v>9</v>
      </c>
    </row>
    <row r="12" spans="1:12" x14ac:dyDescent="0.2">
      <c r="L12" s="11"/>
    </row>
    <row r="34" spans="1:1" x14ac:dyDescent="0.2">
      <c r="A34" s="1" t="s">
        <v>118</v>
      </c>
    </row>
    <row r="35" spans="1:1" x14ac:dyDescent="0.2">
      <c r="A35" s="1" t="s">
        <v>157</v>
      </c>
    </row>
    <row r="36" spans="1:1" x14ac:dyDescent="0.2">
      <c r="A36" s="1" t="s">
        <v>158</v>
      </c>
    </row>
    <row r="38" spans="1:1" x14ac:dyDescent="0.2">
      <c r="A38" s="69" t="s">
        <v>119</v>
      </c>
    </row>
    <row r="45" spans="1:1" x14ac:dyDescent="0.2">
      <c r="A45" s="10"/>
    </row>
    <row r="47" spans="1:1" x14ac:dyDescent="0.2">
      <c r="A47" s="10"/>
    </row>
    <row r="48" spans="1:1" x14ac:dyDescent="0.2">
      <c r="A48" s="10"/>
    </row>
    <row r="64" spans="13:25" ht="20.25" customHeight="1" x14ac:dyDescent="0.2"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x14ac:dyDescent="0.2"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71" spans="1:25" x14ac:dyDescent="0.2">
      <c r="A71" s="1" t="s">
        <v>45</v>
      </c>
    </row>
    <row r="74" spans="1:25" x14ac:dyDescent="0.2">
      <c r="A74" s="69" t="s">
        <v>120</v>
      </c>
    </row>
    <row r="107" spans="1:1" x14ac:dyDescent="0.2">
      <c r="A107" s="1" t="s">
        <v>45</v>
      </c>
    </row>
    <row r="109" spans="1:1" x14ac:dyDescent="0.2">
      <c r="A109" s="69" t="s">
        <v>121</v>
      </c>
    </row>
    <row r="142" spans="1:1" x14ac:dyDescent="0.2">
      <c r="A142" s="1" t="s">
        <v>45</v>
      </c>
    </row>
    <row r="144" spans="1:1" x14ac:dyDescent="0.2">
      <c r="A144" s="69" t="s">
        <v>122</v>
      </c>
    </row>
    <row r="177" spans="1:1" x14ac:dyDescent="0.2">
      <c r="A177" s="1" t="s">
        <v>45</v>
      </c>
    </row>
    <row r="180" spans="1:1" x14ac:dyDescent="0.2">
      <c r="A180" s="69" t="s">
        <v>177</v>
      </c>
    </row>
    <row r="213" spans="1:1" x14ac:dyDescent="0.2">
      <c r="A213" s="1" t="s">
        <v>45</v>
      </c>
    </row>
    <row r="217" spans="1:1" x14ac:dyDescent="0.2">
      <c r="A217" s="69" t="s">
        <v>123</v>
      </c>
    </row>
    <row r="250" spans="1:1" x14ac:dyDescent="0.2">
      <c r="A250" s="1" t="s">
        <v>45</v>
      </c>
    </row>
    <row r="252" spans="1:1" x14ac:dyDescent="0.2">
      <c r="A252" s="69" t="s">
        <v>124</v>
      </c>
    </row>
    <row r="285" spans="1:1" x14ac:dyDescent="0.2">
      <c r="A285" s="1" t="s">
        <v>45</v>
      </c>
    </row>
    <row r="287" spans="1:1" x14ac:dyDescent="0.2">
      <c r="A287" s="69" t="s">
        <v>125</v>
      </c>
    </row>
    <row r="320" spans="1:1" x14ac:dyDescent="0.2">
      <c r="A320" s="1" t="s">
        <v>45</v>
      </c>
    </row>
    <row r="322" spans="1:1" x14ac:dyDescent="0.2">
      <c r="A322" s="69" t="s">
        <v>126</v>
      </c>
    </row>
    <row r="355" spans="1:1" x14ac:dyDescent="0.2">
      <c r="A355" s="1" t="s">
        <v>45</v>
      </c>
    </row>
    <row r="358" spans="1:1" x14ac:dyDescent="0.2">
      <c r="A358" s="69" t="s">
        <v>127</v>
      </c>
    </row>
    <row r="391" spans="1:1" x14ac:dyDescent="0.2">
      <c r="A391" s="1" t="s">
        <v>45</v>
      </c>
    </row>
    <row r="394" spans="1:1" x14ac:dyDescent="0.2">
      <c r="A394" s="69" t="s">
        <v>128</v>
      </c>
    </row>
    <row r="427" spans="1:1" x14ac:dyDescent="0.2">
      <c r="A427" s="1" t="s">
        <v>45</v>
      </c>
    </row>
    <row r="430" spans="1:1" x14ac:dyDescent="0.2">
      <c r="A430" s="69" t="s">
        <v>129</v>
      </c>
    </row>
    <row r="463" spans="1:1" x14ac:dyDescent="0.2">
      <c r="A463" s="1" t="s">
        <v>45</v>
      </c>
    </row>
    <row r="465" spans="1:1" x14ac:dyDescent="0.2">
      <c r="A465" s="69" t="s">
        <v>130</v>
      </c>
    </row>
    <row r="498" spans="1:1" x14ac:dyDescent="0.2">
      <c r="A498" s="1" t="s">
        <v>45</v>
      </c>
    </row>
    <row r="501" spans="1:1" x14ac:dyDescent="0.2">
      <c r="A501" s="69" t="s">
        <v>131</v>
      </c>
    </row>
    <row r="534" spans="1:1" x14ac:dyDescent="0.2">
      <c r="A534" s="1" t="s">
        <v>45</v>
      </c>
    </row>
    <row r="537" spans="1:1" x14ac:dyDescent="0.2">
      <c r="A537" s="69" t="s">
        <v>132</v>
      </c>
    </row>
    <row r="570" spans="1:1" x14ac:dyDescent="0.2">
      <c r="A570" s="1" t="s">
        <v>45</v>
      </c>
    </row>
    <row r="573" spans="1:1" x14ac:dyDescent="0.2">
      <c r="A573" s="69" t="s">
        <v>133</v>
      </c>
    </row>
    <row r="606" spans="1:1" x14ac:dyDescent="0.2">
      <c r="A606" s="1" t="s">
        <v>45</v>
      </c>
    </row>
    <row r="609" spans="1:1" ht="15" x14ac:dyDescent="0.2">
      <c r="A609" s="26" t="s">
        <v>46</v>
      </c>
    </row>
    <row r="627" spans="1:1" x14ac:dyDescent="0.2">
      <c r="A627" s="1" t="s">
        <v>163</v>
      </c>
    </row>
    <row r="628" spans="1:1" x14ac:dyDescent="0.2">
      <c r="A628" s="10" t="s">
        <v>1</v>
      </c>
    </row>
    <row r="660" spans="1:1" x14ac:dyDescent="0.2">
      <c r="A660" s="1" t="s">
        <v>164</v>
      </c>
    </row>
    <row r="661" spans="1:1" x14ac:dyDescent="0.2">
      <c r="A661" s="10" t="s">
        <v>1</v>
      </c>
    </row>
    <row r="662" spans="1:1" x14ac:dyDescent="0.2">
      <c r="A662" s="10" t="s">
        <v>162</v>
      </c>
    </row>
    <row r="663" spans="1:1" x14ac:dyDescent="0.2">
      <c r="A663" s="10"/>
    </row>
    <row r="664" spans="1:1" ht="15" x14ac:dyDescent="0.2">
      <c r="A664" s="26" t="s">
        <v>52</v>
      </c>
    </row>
    <row r="665" spans="1:1" x14ac:dyDescent="0.2">
      <c r="A665" s="10"/>
    </row>
    <row r="666" spans="1:1" x14ac:dyDescent="0.2">
      <c r="A666" s="10"/>
    </row>
    <row r="667" spans="1:1" x14ac:dyDescent="0.2">
      <c r="A667" s="10"/>
    </row>
    <row r="668" spans="1:1" x14ac:dyDescent="0.2">
      <c r="A668" s="10"/>
    </row>
    <row r="669" spans="1:1" x14ac:dyDescent="0.2">
      <c r="A669" s="10"/>
    </row>
    <row r="670" spans="1:1" x14ac:dyDescent="0.2">
      <c r="A670" s="10"/>
    </row>
    <row r="671" spans="1:1" x14ac:dyDescent="0.2">
      <c r="A671" s="10"/>
    </row>
    <row r="672" spans="1:1" x14ac:dyDescent="0.2">
      <c r="A672" s="10"/>
    </row>
    <row r="673" spans="1:1" x14ac:dyDescent="0.2">
      <c r="A673" s="10"/>
    </row>
    <row r="674" spans="1:1" x14ac:dyDescent="0.2">
      <c r="A674" s="10"/>
    </row>
    <row r="675" spans="1:1" x14ac:dyDescent="0.2">
      <c r="A675" s="10"/>
    </row>
    <row r="676" spans="1:1" x14ac:dyDescent="0.2">
      <c r="A676" s="10"/>
    </row>
    <row r="677" spans="1:1" x14ac:dyDescent="0.2">
      <c r="A677" s="10"/>
    </row>
    <row r="678" spans="1:1" x14ac:dyDescent="0.2">
      <c r="A678" s="10"/>
    </row>
    <row r="679" spans="1:1" x14ac:dyDescent="0.2">
      <c r="A679" s="10"/>
    </row>
    <row r="680" spans="1:1" x14ac:dyDescent="0.2">
      <c r="A680" s="10"/>
    </row>
    <row r="681" spans="1:1" x14ac:dyDescent="0.2">
      <c r="A681" s="10"/>
    </row>
    <row r="682" spans="1:1" x14ac:dyDescent="0.2">
      <c r="A682" s="1" t="s">
        <v>165</v>
      </c>
    </row>
    <row r="683" spans="1:1" x14ac:dyDescent="0.2">
      <c r="A683" s="10" t="s">
        <v>1</v>
      </c>
    </row>
    <row r="684" spans="1:1" x14ac:dyDescent="0.2">
      <c r="A684" s="10"/>
    </row>
    <row r="685" spans="1:1" x14ac:dyDescent="0.2">
      <c r="A685" s="10"/>
    </row>
    <row r="686" spans="1:1" x14ac:dyDescent="0.2">
      <c r="A686" s="10"/>
    </row>
    <row r="687" spans="1:1" x14ac:dyDescent="0.2">
      <c r="A687" s="10"/>
    </row>
    <row r="688" spans="1:1" x14ac:dyDescent="0.2">
      <c r="A688" s="10"/>
    </row>
    <row r="689" spans="1:15" x14ac:dyDescent="0.2">
      <c r="A689" s="10"/>
    </row>
    <row r="690" spans="1:15" x14ac:dyDescent="0.2">
      <c r="A690" s="10"/>
    </row>
    <row r="691" spans="1:15" x14ac:dyDescent="0.2">
      <c r="A691" s="10"/>
    </row>
    <row r="692" spans="1:15" x14ac:dyDescent="0.2">
      <c r="A692" s="10"/>
    </row>
    <row r="693" spans="1:15" x14ac:dyDescent="0.2">
      <c r="A693" s="10"/>
    </row>
    <row r="694" spans="1:15" x14ac:dyDescent="0.2">
      <c r="A694" s="10"/>
    </row>
    <row r="695" spans="1:15" x14ac:dyDescent="0.2">
      <c r="A695" s="10"/>
    </row>
    <row r="696" spans="1:15" x14ac:dyDescent="0.2">
      <c r="A696" s="10"/>
    </row>
    <row r="697" spans="1:15" x14ac:dyDescent="0.2">
      <c r="A697" s="10"/>
    </row>
    <row r="698" spans="1:15" x14ac:dyDescent="0.2">
      <c r="A698" s="10"/>
    </row>
    <row r="699" spans="1:15" x14ac:dyDescent="0.2">
      <c r="A699" s="10"/>
      <c r="O699" s="11"/>
    </row>
    <row r="700" spans="1:15" x14ac:dyDescent="0.2">
      <c r="A700" s="10"/>
    </row>
    <row r="701" spans="1:15" x14ac:dyDescent="0.2">
      <c r="A701" s="10"/>
    </row>
    <row r="702" spans="1:15" x14ac:dyDescent="0.2">
      <c r="A702" s="10"/>
    </row>
    <row r="703" spans="1:15" x14ac:dyDescent="0.2">
      <c r="A703" s="10"/>
    </row>
    <row r="704" spans="1:15" x14ac:dyDescent="0.2">
      <c r="A704" s="10"/>
    </row>
    <row r="705" spans="1:1" x14ac:dyDescent="0.2">
      <c r="A705" s="10"/>
    </row>
    <row r="706" spans="1:1" x14ac:dyDescent="0.2">
      <c r="A706" s="10"/>
    </row>
    <row r="707" spans="1:1" x14ac:dyDescent="0.2">
      <c r="A707" s="10"/>
    </row>
    <row r="708" spans="1:1" x14ac:dyDescent="0.2">
      <c r="A708" s="10"/>
    </row>
    <row r="709" spans="1:1" x14ac:dyDescent="0.2">
      <c r="A709" s="10"/>
    </row>
    <row r="710" spans="1:1" x14ac:dyDescent="0.2">
      <c r="A710" s="10"/>
    </row>
    <row r="711" spans="1:1" x14ac:dyDescent="0.2">
      <c r="A711" s="10"/>
    </row>
    <row r="712" spans="1:1" x14ac:dyDescent="0.2">
      <c r="A712" s="10"/>
    </row>
    <row r="713" spans="1:1" x14ac:dyDescent="0.2">
      <c r="A713" s="10"/>
    </row>
    <row r="714" spans="1:1" x14ac:dyDescent="0.2">
      <c r="A714" s="10"/>
    </row>
    <row r="715" spans="1:1" x14ac:dyDescent="0.2">
      <c r="A715" s="1" t="s">
        <v>166</v>
      </c>
    </row>
    <row r="716" spans="1:1" x14ac:dyDescent="0.2">
      <c r="A716" s="10" t="s">
        <v>1</v>
      </c>
    </row>
    <row r="717" spans="1:1" x14ac:dyDescent="0.2">
      <c r="A717" s="10" t="s">
        <v>161</v>
      </c>
    </row>
    <row r="718" spans="1:1" x14ac:dyDescent="0.2">
      <c r="A718" s="10"/>
    </row>
    <row r="719" spans="1:1" ht="15" x14ac:dyDescent="0.2">
      <c r="A719" s="26" t="s">
        <v>55</v>
      </c>
    </row>
    <row r="720" spans="1:1" x14ac:dyDescent="0.2">
      <c r="A720" s="10"/>
    </row>
    <row r="721" spans="1:1" x14ac:dyDescent="0.2">
      <c r="A721" s="10"/>
    </row>
    <row r="722" spans="1:1" x14ac:dyDescent="0.2">
      <c r="A722" s="10"/>
    </row>
    <row r="723" spans="1:1" x14ac:dyDescent="0.2">
      <c r="A723" s="10"/>
    </row>
    <row r="724" spans="1:1" x14ac:dyDescent="0.2">
      <c r="A724" s="10"/>
    </row>
    <row r="725" spans="1:1" x14ac:dyDescent="0.2">
      <c r="A725" s="10"/>
    </row>
    <row r="726" spans="1:1" x14ac:dyDescent="0.2">
      <c r="A726" s="10"/>
    </row>
    <row r="727" spans="1:1" x14ac:dyDescent="0.2">
      <c r="A727" s="10"/>
    </row>
    <row r="728" spans="1:1" x14ac:dyDescent="0.2">
      <c r="A728" s="10"/>
    </row>
    <row r="729" spans="1:1" x14ac:dyDescent="0.2">
      <c r="A729" s="10"/>
    </row>
    <row r="730" spans="1:1" x14ac:dyDescent="0.2">
      <c r="A730" s="10"/>
    </row>
    <row r="731" spans="1:1" x14ac:dyDescent="0.2">
      <c r="A731" s="10"/>
    </row>
    <row r="737" spans="1:1" x14ac:dyDescent="0.2">
      <c r="A737" s="1" t="s">
        <v>167</v>
      </c>
    </row>
    <row r="738" spans="1:1" x14ac:dyDescent="0.2">
      <c r="A738" s="10" t="s">
        <v>1</v>
      </c>
    </row>
    <row r="770" spans="1:1" x14ac:dyDescent="0.2">
      <c r="A770" s="1" t="s">
        <v>168</v>
      </c>
    </row>
    <row r="771" spans="1:1" x14ac:dyDescent="0.2">
      <c r="A771" s="10" t="s">
        <v>1</v>
      </c>
    </row>
    <row r="772" spans="1:1" x14ac:dyDescent="0.2">
      <c r="A772" s="10" t="s">
        <v>161</v>
      </c>
    </row>
    <row r="774" spans="1:1" ht="15" x14ac:dyDescent="0.2">
      <c r="A774" s="26" t="s">
        <v>58</v>
      </c>
    </row>
    <row r="792" spans="1:1" x14ac:dyDescent="0.2">
      <c r="A792" s="1" t="s">
        <v>169</v>
      </c>
    </row>
    <row r="793" spans="1:1" x14ac:dyDescent="0.2">
      <c r="A793" s="10" t="s">
        <v>1</v>
      </c>
    </row>
    <row r="825" spans="1:1" x14ac:dyDescent="0.2">
      <c r="A825" s="1" t="s">
        <v>170</v>
      </c>
    </row>
    <row r="826" spans="1:1" x14ac:dyDescent="0.2">
      <c r="A826" s="10" t="s">
        <v>1</v>
      </c>
    </row>
    <row r="827" spans="1:1" x14ac:dyDescent="0.2">
      <c r="A827" s="10" t="s">
        <v>161</v>
      </c>
    </row>
    <row r="829" spans="1:1" ht="15" x14ac:dyDescent="0.2">
      <c r="A829" s="26" t="s">
        <v>91</v>
      </c>
    </row>
    <row r="847" spans="1:1" x14ac:dyDescent="0.2">
      <c r="A847" s="1" t="s">
        <v>171</v>
      </c>
    </row>
    <row r="848" spans="1:1" x14ac:dyDescent="0.2">
      <c r="A848" s="10" t="s">
        <v>1</v>
      </c>
    </row>
    <row r="852" spans="3:3" x14ac:dyDescent="0.2">
      <c r="C852" s="30"/>
    </row>
    <row r="880" spans="1:1" x14ac:dyDescent="0.2">
      <c r="A880" s="1" t="s">
        <v>172</v>
      </c>
    </row>
    <row r="881" spans="1:11" x14ac:dyDescent="0.2">
      <c r="A881" s="10" t="s">
        <v>1</v>
      </c>
    </row>
    <row r="882" spans="1:11" x14ac:dyDescent="0.2">
      <c r="A882" s="10" t="s">
        <v>161</v>
      </c>
    </row>
    <row r="884" spans="1:11" ht="15" x14ac:dyDescent="0.2">
      <c r="A884" s="17" t="s">
        <v>64</v>
      </c>
    </row>
    <row r="886" spans="1:11" x14ac:dyDescent="0.2">
      <c r="B886" s="77"/>
      <c r="C886" s="77"/>
      <c r="D886" s="77"/>
      <c r="E886" s="77"/>
      <c r="F886" s="77"/>
      <c r="G886" s="77"/>
      <c r="H886" s="77"/>
      <c r="I886" s="77"/>
      <c r="J886" s="77"/>
      <c r="K886" s="77"/>
    </row>
    <row r="887" spans="1:11" x14ac:dyDescent="0.2">
      <c r="B887" s="77"/>
      <c r="C887" s="77"/>
      <c r="D887" s="77"/>
      <c r="E887" s="77"/>
      <c r="F887" s="77"/>
      <c r="G887" s="77"/>
      <c r="H887" s="77"/>
      <c r="I887" s="77"/>
      <c r="J887" s="77"/>
      <c r="K887" s="77"/>
    </row>
    <row r="888" spans="1:11" x14ac:dyDescent="0.2">
      <c r="B888" s="77"/>
      <c r="C888" s="77"/>
      <c r="D888" s="77"/>
      <c r="E888" s="77"/>
      <c r="F888" s="77"/>
      <c r="G888" s="77"/>
      <c r="H888" s="77"/>
      <c r="I888" s="77"/>
      <c r="J888" s="77"/>
      <c r="K888" s="77"/>
    </row>
    <row r="889" spans="1:11" x14ac:dyDescent="0.2">
      <c r="B889" s="77"/>
      <c r="C889" s="77"/>
      <c r="D889" s="77"/>
      <c r="E889" s="77"/>
      <c r="F889" s="77"/>
      <c r="G889" s="77"/>
      <c r="H889" s="77"/>
      <c r="I889" s="77"/>
      <c r="J889" s="77"/>
      <c r="K889" s="77"/>
    </row>
    <row r="890" spans="1:11" x14ac:dyDescent="0.2">
      <c r="B890" s="77"/>
      <c r="C890" s="77"/>
      <c r="D890" s="77"/>
      <c r="E890" s="77"/>
      <c r="F890" s="77"/>
      <c r="G890" s="77"/>
      <c r="H890" s="77"/>
      <c r="I890" s="77"/>
      <c r="J890" s="77"/>
      <c r="K890" s="77"/>
    </row>
    <row r="891" spans="1:11" x14ac:dyDescent="0.2">
      <c r="B891" s="77"/>
      <c r="C891" s="77"/>
      <c r="D891" s="77"/>
      <c r="E891" s="77"/>
      <c r="F891" s="77"/>
      <c r="G891" s="77"/>
      <c r="H891" s="77"/>
      <c r="I891" s="77"/>
      <c r="J891" s="77"/>
      <c r="K891" s="77"/>
    </row>
    <row r="892" spans="1:11" x14ac:dyDescent="0.2">
      <c r="B892" s="77"/>
      <c r="C892" s="77"/>
      <c r="D892" s="77"/>
      <c r="E892" s="77"/>
      <c r="F892" s="77"/>
      <c r="G892" s="77"/>
      <c r="H892" s="77"/>
      <c r="I892" s="77"/>
      <c r="J892" s="77"/>
      <c r="K892" s="77"/>
    </row>
    <row r="893" spans="1:11" x14ac:dyDescent="0.2">
      <c r="B893" s="77"/>
      <c r="C893" s="77"/>
      <c r="D893" s="77"/>
      <c r="E893" s="77"/>
      <c r="F893" s="77"/>
      <c r="G893" s="77"/>
      <c r="H893" s="77"/>
      <c r="I893" s="77"/>
      <c r="J893" s="77"/>
      <c r="K893" s="77"/>
    </row>
    <row r="894" spans="1:11" x14ac:dyDescent="0.2">
      <c r="B894" s="77"/>
      <c r="C894" s="77"/>
      <c r="D894" s="77"/>
      <c r="E894" s="77"/>
      <c r="F894" s="77"/>
      <c r="G894" s="77"/>
      <c r="H894" s="77"/>
      <c r="I894" s="77"/>
      <c r="J894" s="77"/>
      <c r="K894" s="77"/>
    </row>
    <row r="895" spans="1:11" x14ac:dyDescent="0.2">
      <c r="B895" s="77"/>
      <c r="C895" s="77"/>
      <c r="D895" s="77"/>
      <c r="E895" s="77"/>
      <c r="F895" s="77"/>
      <c r="G895" s="77"/>
      <c r="H895" s="77"/>
      <c r="I895" s="77"/>
      <c r="J895" s="77"/>
      <c r="K895" s="77"/>
    </row>
    <row r="896" spans="1:11" x14ac:dyDescent="0.2">
      <c r="B896" s="77"/>
      <c r="C896" s="77"/>
      <c r="D896" s="77"/>
      <c r="E896" s="77"/>
      <c r="F896" s="77"/>
      <c r="G896" s="77"/>
      <c r="H896" s="77"/>
      <c r="I896" s="77"/>
      <c r="J896" s="77"/>
      <c r="K896" s="77"/>
    </row>
    <row r="897" spans="1:11" x14ac:dyDescent="0.2">
      <c r="B897" s="77"/>
      <c r="C897" s="77"/>
      <c r="D897" s="77"/>
      <c r="E897" s="77"/>
      <c r="F897" s="77"/>
      <c r="G897" s="77"/>
      <c r="H897" s="77"/>
      <c r="I897" s="77"/>
      <c r="J897" s="77"/>
      <c r="K897" s="77"/>
    </row>
    <row r="898" spans="1:11" x14ac:dyDescent="0.2">
      <c r="B898" s="77"/>
      <c r="C898" s="77"/>
      <c r="D898" s="77"/>
      <c r="E898" s="77"/>
      <c r="F898" s="77"/>
      <c r="G898" s="77"/>
      <c r="H898" s="77"/>
      <c r="I898" s="77"/>
      <c r="J898" s="77"/>
      <c r="K898" s="77"/>
    </row>
    <row r="899" spans="1:11" x14ac:dyDescent="0.2">
      <c r="B899" s="77"/>
      <c r="C899" s="77"/>
      <c r="D899" s="77"/>
      <c r="E899" s="77"/>
      <c r="F899" s="77"/>
      <c r="G899" s="77"/>
      <c r="H899" s="77"/>
      <c r="I899" s="77"/>
      <c r="J899" s="77"/>
      <c r="K899" s="77"/>
    </row>
    <row r="900" spans="1:11" x14ac:dyDescent="0.2">
      <c r="B900" s="77"/>
      <c r="C900" s="77"/>
      <c r="D900" s="77"/>
      <c r="E900" s="77"/>
      <c r="F900" s="77"/>
      <c r="G900" s="77"/>
      <c r="H900" s="77"/>
      <c r="I900" s="77"/>
      <c r="J900" s="77"/>
      <c r="K900" s="77"/>
    </row>
    <row r="901" spans="1:11" x14ac:dyDescent="0.2">
      <c r="B901" s="77"/>
      <c r="C901" s="77"/>
      <c r="D901" s="77"/>
      <c r="E901" s="77"/>
      <c r="F901" s="77"/>
      <c r="G901" s="77"/>
      <c r="H901" s="77"/>
      <c r="I901" s="77"/>
      <c r="J901" s="77"/>
      <c r="K901" s="77"/>
    </row>
    <row r="902" spans="1:11" x14ac:dyDescent="0.2">
      <c r="B902" s="77"/>
      <c r="C902" s="77"/>
      <c r="D902" s="77"/>
      <c r="E902" s="77"/>
      <c r="F902" s="77"/>
      <c r="G902" s="77"/>
      <c r="H902" s="77"/>
      <c r="I902" s="77"/>
      <c r="J902" s="77"/>
      <c r="K902" s="77"/>
    </row>
    <row r="903" spans="1:11" x14ac:dyDescent="0.2">
      <c r="A903" s="1" t="s">
        <v>118</v>
      </c>
    </row>
    <row r="936" spans="1:1" x14ac:dyDescent="0.2">
      <c r="A936" s="1" t="s">
        <v>45</v>
      </c>
    </row>
    <row r="939" spans="1:1" ht="15" x14ac:dyDescent="0.2">
      <c r="A939" s="17" t="s">
        <v>67</v>
      </c>
    </row>
    <row r="957" spans="1:1" x14ac:dyDescent="0.2">
      <c r="A957" s="1" t="s">
        <v>118</v>
      </c>
    </row>
    <row r="991" spans="1:1" x14ac:dyDescent="0.2">
      <c r="A991" s="1" t="s">
        <v>45</v>
      </c>
    </row>
    <row r="993" spans="1:11" ht="15" x14ac:dyDescent="0.2">
      <c r="A993" s="17" t="s">
        <v>68</v>
      </c>
    </row>
    <row r="994" spans="1:11" ht="15" x14ac:dyDescent="0.2">
      <c r="A994" s="17" t="s">
        <v>69</v>
      </c>
    </row>
    <row r="995" spans="1:11" x14ac:dyDescent="0.2">
      <c r="B995" s="77"/>
      <c r="C995" s="77"/>
      <c r="D995" s="77"/>
      <c r="E995" s="77"/>
      <c r="F995" s="77"/>
      <c r="G995" s="77"/>
      <c r="H995" s="77"/>
      <c r="I995" s="77"/>
      <c r="J995" s="77"/>
      <c r="K995" s="77"/>
    </row>
    <row r="996" spans="1:11" x14ac:dyDescent="0.2">
      <c r="B996" s="77"/>
      <c r="C996" s="77"/>
      <c r="D996" s="77"/>
      <c r="E996" s="77"/>
      <c r="F996" s="77"/>
      <c r="G996" s="77"/>
      <c r="H996" s="77"/>
      <c r="I996" s="77"/>
      <c r="J996" s="77"/>
      <c r="K996" s="77"/>
    </row>
    <row r="997" spans="1:11" x14ac:dyDescent="0.2">
      <c r="B997" s="77"/>
      <c r="C997" s="77"/>
      <c r="D997" s="77"/>
      <c r="E997" s="77"/>
      <c r="F997" s="77"/>
      <c r="G997" s="77"/>
      <c r="H997" s="77"/>
      <c r="I997" s="77"/>
      <c r="J997" s="77"/>
      <c r="K997" s="77"/>
    </row>
    <row r="998" spans="1:11" x14ac:dyDescent="0.2">
      <c r="B998" s="77"/>
      <c r="C998" s="77"/>
      <c r="D998" s="77"/>
      <c r="E998" s="77"/>
      <c r="F998" s="77"/>
      <c r="G998" s="77"/>
      <c r="H998" s="77"/>
      <c r="I998" s="77"/>
      <c r="J998" s="77"/>
      <c r="K998" s="77"/>
    </row>
    <row r="999" spans="1:11" x14ac:dyDescent="0.2">
      <c r="B999" s="77"/>
      <c r="C999" s="77"/>
      <c r="D999" s="77"/>
      <c r="E999" s="77"/>
      <c r="F999" s="77"/>
      <c r="G999" s="77"/>
      <c r="H999" s="77"/>
      <c r="I999" s="77"/>
      <c r="J999" s="77"/>
      <c r="K999" s="77"/>
    </row>
    <row r="1000" spans="1:11" x14ac:dyDescent="0.2"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</row>
    <row r="1001" spans="1:11" x14ac:dyDescent="0.2"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</row>
    <row r="1002" spans="1:11" x14ac:dyDescent="0.2"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</row>
    <row r="1003" spans="1:11" x14ac:dyDescent="0.2">
      <c r="B1003" s="77"/>
      <c r="C1003" s="77"/>
      <c r="D1003" s="77"/>
      <c r="E1003" s="77"/>
      <c r="F1003" s="77"/>
      <c r="G1003" s="77"/>
      <c r="H1003" s="77"/>
      <c r="I1003" s="77"/>
      <c r="J1003" s="77"/>
      <c r="K1003" s="77"/>
    </row>
    <row r="1004" spans="1:11" x14ac:dyDescent="0.2"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</row>
    <row r="1005" spans="1:11" x14ac:dyDescent="0.2">
      <c r="B1005" s="77"/>
      <c r="C1005" s="77"/>
      <c r="D1005" s="77"/>
      <c r="E1005" s="77"/>
      <c r="F1005" s="77"/>
      <c r="G1005" s="77"/>
      <c r="H1005" s="77"/>
      <c r="I1005" s="77"/>
      <c r="J1005" s="77"/>
      <c r="K1005" s="77"/>
    </row>
    <row r="1006" spans="1:11" x14ac:dyDescent="0.2">
      <c r="B1006" s="77"/>
      <c r="C1006" s="77"/>
      <c r="D1006" s="77"/>
      <c r="E1006" s="77"/>
      <c r="F1006" s="77"/>
      <c r="G1006" s="77"/>
      <c r="H1006" s="77"/>
      <c r="I1006" s="77"/>
      <c r="J1006" s="77"/>
      <c r="K1006" s="77"/>
    </row>
    <row r="1007" spans="1:11" x14ac:dyDescent="0.2">
      <c r="B1007" s="77"/>
      <c r="C1007" s="77"/>
      <c r="D1007" s="77"/>
      <c r="E1007" s="77"/>
      <c r="F1007" s="77"/>
      <c r="G1007" s="77"/>
      <c r="H1007" s="77"/>
      <c r="I1007" s="77"/>
      <c r="J1007" s="77"/>
      <c r="K1007" s="77"/>
    </row>
    <row r="1008" spans="1:11" x14ac:dyDescent="0.2">
      <c r="B1008" s="77"/>
      <c r="C1008" s="77"/>
      <c r="D1008" s="77"/>
      <c r="E1008" s="77"/>
      <c r="F1008" s="77"/>
      <c r="G1008" s="77"/>
      <c r="H1008" s="77"/>
      <c r="I1008" s="77"/>
      <c r="J1008" s="77"/>
      <c r="K1008" s="77"/>
    </row>
    <row r="1009" spans="1:16" x14ac:dyDescent="0.2">
      <c r="B1009" s="77"/>
      <c r="C1009" s="77"/>
      <c r="D1009" s="77"/>
      <c r="E1009" s="77"/>
      <c r="F1009" s="77"/>
      <c r="G1009" s="77"/>
      <c r="H1009" s="77"/>
      <c r="I1009" s="77"/>
      <c r="J1009" s="77"/>
      <c r="K1009" s="77"/>
    </row>
    <row r="1010" spans="1:16" x14ac:dyDescent="0.2">
      <c r="B1010" s="77"/>
      <c r="C1010" s="77"/>
      <c r="D1010" s="77"/>
      <c r="E1010" s="77"/>
      <c r="F1010" s="77"/>
      <c r="G1010" s="77"/>
      <c r="H1010" s="77"/>
      <c r="I1010" s="77"/>
      <c r="J1010" s="77"/>
      <c r="K1010" s="77"/>
    </row>
    <row r="1011" spans="1:16" x14ac:dyDescent="0.2">
      <c r="B1011" s="77"/>
      <c r="C1011" s="77"/>
      <c r="D1011" s="77"/>
      <c r="E1011" s="77"/>
      <c r="F1011" s="77"/>
      <c r="G1011" s="77"/>
      <c r="H1011" s="77"/>
      <c r="I1011" s="77"/>
      <c r="J1011" s="77"/>
      <c r="K1011" s="77"/>
    </row>
    <row r="1012" spans="1:16" x14ac:dyDescent="0.2">
      <c r="B1012" s="77"/>
      <c r="C1012" s="77"/>
      <c r="D1012" s="77"/>
      <c r="E1012" s="77"/>
      <c r="F1012" s="77"/>
      <c r="G1012" s="77"/>
      <c r="H1012" s="77"/>
      <c r="I1012" s="77"/>
      <c r="J1012" s="77"/>
      <c r="K1012" s="77"/>
    </row>
    <row r="1013" spans="1:16" x14ac:dyDescent="0.2">
      <c r="A1013" s="1" t="s">
        <v>118</v>
      </c>
    </row>
    <row r="1014" spans="1:16" x14ac:dyDescent="0.2">
      <c r="A1014" s="77"/>
      <c r="B1014" s="77"/>
      <c r="C1014" s="77"/>
      <c r="D1014" s="77"/>
      <c r="E1014" s="77"/>
      <c r="F1014" s="77"/>
      <c r="G1014" s="77"/>
      <c r="H1014" s="77"/>
      <c r="I1014" s="77"/>
      <c r="J1014" s="77"/>
      <c r="K1014" s="77"/>
      <c r="L1014" s="77"/>
      <c r="M1014" s="77"/>
      <c r="N1014" s="77"/>
      <c r="O1014" s="77"/>
      <c r="P1014" s="77"/>
    </row>
    <row r="1015" spans="1:16" x14ac:dyDescent="0.2">
      <c r="A1015" s="77"/>
      <c r="B1015" s="77"/>
      <c r="C1015" s="77"/>
      <c r="D1015" s="77"/>
      <c r="E1015" s="77"/>
      <c r="F1015" s="77"/>
      <c r="G1015" s="77"/>
      <c r="H1015" s="77"/>
      <c r="I1015" s="77"/>
      <c r="J1015" s="77"/>
      <c r="K1015" s="77"/>
      <c r="L1015" s="77"/>
      <c r="M1015" s="77"/>
      <c r="N1015" s="77"/>
      <c r="O1015" s="77"/>
      <c r="P1015" s="77"/>
    </row>
    <row r="1016" spans="1:16" x14ac:dyDescent="0.2">
      <c r="A1016" s="77"/>
      <c r="B1016" s="77"/>
      <c r="C1016" s="77"/>
      <c r="D1016" s="77"/>
      <c r="E1016" s="77"/>
      <c r="F1016" s="77"/>
      <c r="G1016" s="77"/>
      <c r="H1016" s="77"/>
      <c r="I1016" s="77"/>
      <c r="J1016" s="77"/>
      <c r="K1016" s="77"/>
      <c r="L1016" s="77"/>
      <c r="M1016" s="77"/>
      <c r="N1016" s="77"/>
      <c r="O1016" s="77"/>
      <c r="P1016" s="77"/>
    </row>
    <row r="1017" spans="1:16" x14ac:dyDescent="0.2">
      <c r="A1017" s="77"/>
      <c r="B1017" s="77"/>
      <c r="C1017" s="77"/>
      <c r="D1017" s="77"/>
      <c r="E1017" s="77"/>
      <c r="F1017" s="77"/>
      <c r="G1017" s="77"/>
      <c r="H1017" s="77"/>
      <c r="I1017" s="77"/>
      <c r="J1017" s="77"/>
      <c r="K1017" s="77"/>
      <c r="L1017" s="77"/>
      <c r="M1017" s="77"/>
      <c r="N1017" s="77"/>
      <c r="O1017" s="77"/>
      <c r="P1017" s="77"/>
    </row>
    <row r="1018" spans="1:16" x14ac:dyDescent="0.2">
      <c r="A1018" s="77"/>
      <c r="B1018" s="77"/>
      <c r="C1018" s="77"/>
      <c r="D1018" s="77"/>
      <c r="E1018" s="77"/>
      <c r="F1018" s="77"/>
      <c r="G1018" s="77"/>
      <c r="H1018" s="77"/>
      <c r="I1018" s="77"/>
      <c r="J1018" s="77"/>
      <c r="K1018" s="77"/>
      <c r="L1018" s="77"/>
      <c r="M1018" s="77"/>
      <c r="N1018" s="77"/>
      <c r="O1018" s="77"/>
      <c r="P1018" s="77"/>
    </row>
    <row r="1019" spans="1:16" x14ac:dyDescent="0.2">
      <c r="A1019" s="77"/>
      <c r="B1019" s="77"/>
      <c r="C1019" s="77"/>
      <c r="D1019" s="77"/>
      <c r="E1019" s="77"/>
      <c r="F1019" s="77"/>
      <c r="G1019" s="77"/>
      <c r="H1019" s="77"/>
      <c r="I1019" s="77"/>
      <c r="J1019" s="77"/>
      <c r="K1019" s="77"/>
      <c r="L1019" s="77"/>
      <c r="M1019" s="77"/>
      <c r="N1019" s="77"/>
      <c r="O1019" s="77"/>
      <c r="P1019" s="77"/>
    </row>
    <row r="1020" spans="1:16" x14ac:dyDescent="0.2">
      <c r="A1020" s="77"/>
      <c r="B1020" s="77"/>
      <c r="C1020" s="77"/>
      <c r="D1020" s="77"/>
      <c r="E1020" s="77"/>
      <c r="F1020" s="77"/>
      <c r="G1020" s="77"/>
      <c r="H1020" s="77"/>
      <c r="I1020" s="77"/>
      <c r="J1020" s="77"/>
      <c r="K1020" s="77"/>
      <c r="L1020" s="77"/>
      <c r="M1020" s="77"/>
      <c r="N1020" s="77"/>
      <c r="O1020" s="77"/>
      <c r="P1020" s="77"/>
    </row>
    <row r="1021" spans="1:16" x14ac:dyDescent="0.2">
      <c r="A1021" s="77"/>
      <c r="B1021" s="77"/>
      <c r="C1021" s="77"/>
      <c r="D1021" s="77"/>
      <c r="E1021" s="77"/>
      <c r="F1021" s="77"/>
      <c r="G1021" s="77"/>
      <c r="H1021" s="77"/>
      <c r="I1021" s="77"/>
      <c r="J1021" s="77"/>
      <c r="K1021" s="77"/>
      <c r="L1021" s="77"/>
      <c r="M1021" s="77"/>
      <c r="N1021" s="77"/>
      <c r="O1021" s="77"/>
      <c r="P1021" s="77"/>
    </row>
    <row r="1022" spans="1:16" x14ac:dyDescent="0.2">
      <c r="A1022" s="77"/>
      <c r="B1022" s="77"/>
      <c r="C1022" s="77"/>
      <c r="D1022" s="77"/>
      <c r="E1022" s="77"/>
      <c r="F1022" s="77"/>
      <c r="G1022" s="77"/>
      <c r="H1022" s="77"/>
      <c r="I1022" s="77"/>
      <c r="J1022" s="77"/>
      <c r="K1022" s="77"/>
      <c r="L1022" s="77"/>
      <c r="M1022" s="77"/>
      <c r="N1022" s="77"/>
      <c r="O1022" s="77"/>
      <c r="P1022" s="77"/>
    </row>
    <row r="1023" spans="1:16" x14ac:dyDescent="0.2">
      <c r="A1023" s="77"/>
      <c r="B1023" s="77"/>
      <c r="C1023" s="77"/>
      <c r="D1023" s="77"/>
      <c r="E1023" s="77"/>
      <c r="F1023" s="77"/>
      <c r="G1023" s="77"/>
      <c r="H1023" s="77"/>
      <c r="I1023" s="77"/>
      <c r="J1023" s="77"/>
      <c r="K1023" s="77"/>
      <c r="L1023" s="77"/>
      <c r="M1023" s="77"/>
      <c r="N1023" s="77"/>
      <c r="O1023" s="77"/>
      <c r="P1023" s="77"/>
    </row>
    <row r="1024" spans="1:16" x14ac:dyDescent="0.2">
      <c r="A1024" s="77"/>
      <c r="B1024" s="77"/>
      <c r="C1024" s="77"/>
      <c r="D1024" s="77"/>
      <c r="E1024" s="77"/>
      <c r="F1024" s="77"/>
      <c r="G1024" s="77"/>
      <c r="H1024" s="77"/>
      <c r="I1024" s="77"/>
      <c r="J1024" s="77"/>
      <c r="K1024" s="77"/>
      <c r="L1024" s="77"/>
      <c r="M1024" s="77"/>
      <c r="N1024" s="77"/>
      <c r="O1024" s="77"/>
      <c r="P1024" s="77"/>
    </row>
    <row r="1025" spans="1:16" x14ac:dyDescent="0.2">
      <c r="A1025" s="77"/>
      <c r="B1025" s="77"/>
      <c r="C1025" s="77"/>
      <c r="D1025" s="77"/>
      <c r="E1025" s="77"/>
      <c r="F1025" s="77"/>
      <c r="G1025" s="77"/>
      <c r="H1025" s="77"/>
      <c r="I1025" s="77"/>
      <c r="J1025" s="77"/>
      <c r="K1025" s="77"/>
      <c r="L1025" s="77"/>
      <c r="M1025" s="77"/>
      <c r="N1025" s="77"/>
      <c r="O1025" s="77"/>
      <c r="P1025" s="77"/>
    </row>
    <row r="1026" spans="1:16" x14ac:dyDescent="0.2">
      <c r="A1026" s="77"/>
      <c r="B1026" s="77"/>
      <c r="C1026" s="77"/>
      <c r="D1026" s="77"/>
      <c r="E1026" s="77"/>
      <c r="F1026" s="77"/>
      <c r="G1026" s="77"/>
      <c r="H1026" s="77"/>
      <c r="I1026" s="77"/>
      <c r="J1026" s="77"/>
      <c r="K1026" s="77"/>
      <c r="L1026" s="77"/>
      <c r="M1026" s="77"/>
      <c r="N1026" s="77"/>
      <c r="O1026" s="77"/>
      <c r="P1026" s="77"/>
    </row>
    <row r="1027" spans="1:16" x14ac:dyDescent="0.2">
      <c r="A1027" s="77"/>
      <c r="B1027" s="77"/>
      <c r="C1027" s="77"/>
      <c r="D1027" s="77"/>
      <c r="E1027" s="77"/>
      <c r="F1027" s="77"/>
      <c r="G1027" s="77"/>
      <c r="H1027" s="77"/>
      <c r="I1027" s="77"/>
      <c r="J1027" s="77"/>
      <c r="K1027" s="77"/>
      <c r="L1027" s="77"/>
      <c r="M1027" s="77"/>
      <c r="N1027" s="77"/>
      <c r="O1027" s="77"/>
      <c r="P1027" s="77"/>
    </row>
    <row r="1028" spans="1:16" x14ac:dyDescent="0.2">
      <c r="A1028" s="77"/>
      <c r="B1028" s="77"/>
      <c r="C1028" s="77"/>
      <c r="D1028" s="77"/>
      <c r="E1028" s="77"/>
      <c r="F1028" s="77"/>
      <c r="G1028" s="77"/>
      <c r="H1028" s="77"/>
      <c r="I1028" s="77"/>
      <c r="J1028" s="77"/>
      <c r="K1028" s="77"/>
      <c r="L1028" s="77"/>
      <c r="M1028" s="77"/>
      <c r="N1028" s="77"/>
      <c r="O1028" s="77"/>
      <c r="P1028" s="77"/>
    </row>
    <row r="1029" spans="1:16" x14ac:dyDescent="0.2">
      <c r="A1029" s="77"/>
      <c r="B1029" s="77"/>
      <c r="C1029" s="77"/>
      <c r="D1029" s="77"/>
      <c r="E1029" s="77"/>
      <c r="F1029" s="77"/>
      <c r="G1029" s="77"/>
      <c r="H1029" s="77"/>
      <c r="I1029" s="77"/>
      <c r="J1029" s="77"/>
      <c r="K1029" s="77"/>
      <c r="L1029" s="77"/>
      <c r="M1029" s="77"/>
      <c r="N1029" s="77"/>
      <c r="O1029" s="77"/>
      <c r="P1029" s="77"/>
    </row>
    <row r="1030" spans="1:16" x14ac:dyDescent="0.2">
      <c r="A1030" s="77"/>
      <c r="B1030" s="77"/>
      <c r="C1030" s="77"/>
      <c r="D1030" s="77"/>
      <c r="E1030" s="77"/>
      <c r="F1030" s="77"/>
      <c r="G1030" s="77"/>
      <c r="H1030" s="77"/>
      <c r="I1030" s="77"/>
      <c r="J1030" s="77"/>
      <c r="K1030" s="77"/>
      <c r="L1030" s="77"/>
      <c r="M1030" s="77"/>
      <c r="N1030" s="77"/>
      <c r="O1030" s="77"/>
      <c r="P1030" s="77"/>
    </row>
    <row r="1031" spans="1:16" x14ac:dyDescent="0.2">
      <c r="A1031" s="77"/>
      <c r="B1031" s="77"/>
      <c r="C1031" s="77"/>
      <c r="D1031" s="77"/>
      <c r="E1031" s="77"/>
      <c r="F1031" s="77"/>
      <c r="G1031" s="77"/>
      <c r="H1031" s="77"/>
      <c r="I1031" s="77"/>
      <c r="J1031" s="77"/>
      <c r="K1031" s="77"/>
      <c r="L1031" s="77"/>
      <c r="M1031" s="77"/>
      <c r="N1031" s="77"/>
      <c r="O1031" s="77"/>
      <c r="P1031" s="77"/>
    </row>
    <row r="1032" spans="1:16" x14ac:dyDescent="0.2">
      <c r="A1032" s="77"/>
      <c r="B1032" s="77"/>
      <c r="C1032" s="77"/>
      <c r="D1032" s="77"/>
      <c r="E1032" s="77"/>
      <c r="F1032" s="77"/>
      <c r="G1032" s="77"/>
      <c r="H1032" s="77"/>
      <c r="I1032" s="77"/>
      <c r="J1032" s="77"/>
      <c r="K1032" s="77"/>
      <c r="L1032" s="77"/>
      <c r="M1032" s="77"/>
      <c r="N1032" s="77"/>
      <c r="O1032" s="77"/>
      <c r="P1032" s="77"/>
    </row>
    <row r="1033" spans="1:16" x14ac:dyDescent="0.2">
      <c r="A1033" s="77"/>
      <c r="B1033" s="77"/>
      <c r="C1033" s="77"/>
      <c r="D1033" s="77"/>
      <c r="E1033" s="77"/>
      <c r="F1033" s="77"/>
      <c r="G1033" s="77"/>
      <c r="H1033" s="77"/>
      <c r="I1033" s="77"/>
      <c r="J1033" s="77"/>
      <c r="K1033" s="77"/>
      <c r="L1033" s="77"/>
      <c r="M1033" s="77"/>
      <c r="N1033" s="77"/>
      <c r="O1033" s="77"/>
      <c r="P1033" s="77"/>
    </row>
    <row r="1034" spans="1:16" x14ac:dyDescent="0.2">
      <c r="A1034" s="77"/>
      <c r="B1034" s="77"/>
      <c r="C1034" s="77"/>
      <c r="D1034" s="77"/>
      <c r="E1034" s="77"/>
      <c r="F1034" s="77"/>
      <c r="G1034" s="77"/>
      <c r="H1034" s="77"/>
      <c r="I1034" s="77"/>
      <c r="J1034" s="77"/>
      <c r="K1034" s="77"/>
      <c r="L1034" s="77"/>
      <c r="M1034" s="77"/>
      <c r="N1034" s="77"/>
      <c r="O1034" s="77"/>
      <c r="P1034" s="77"/>
    </row>
    <row r="1035" spans="1:16" x14ac:dyDescent="0.2">
      <c r="A1035" s="77"/>
      <c r="B1035" s="77"/>
      <c r="C1035" s="77"/>
      <c r="D1035" s="77"/>
      <c r="E1035" s="77"/>
      <c r="F1035" s="77"/>
      <c r="G1035" s="77"/>
      <c r="H1035" s="77"/>
      <c r="I1035" s="77"/>
      <c r="J1035" s="77"/>
      <c r="K1035" s="77"/>
      <c r="L1035" s="77"/>
      <c r="M1035" s="77"/>
      <c r="N1035" s="77"/>
      <c r="O1035" s="77"/>
      <c r="P1035" s="77"/>
    </row>
    <row r="1036" spans="1:16" x14ac:dyDescent="0.2">
      <c r="A1036" s="77"/>
      <c r="B1036" s="77"/>
      <c r="C1036" s="77"/>
      <c r="D1036" s="77"/>
      <c r="E1036" s="77"/>
      <c r="F1036" s="77"/>
      <c r="G1036" s="77"/>
      <c r="H1036" s="77"/>
      <c r="I1036" s="77"/>
      <c r="J1036" s="77"/>
      <c r="K1036" s="77"/>
      <c r="L1036" s="77"/>
      <c r="M1036" s="77"/>
      <c r="N1036" s="77"/>
      <c r="O1036" s="77"/>
      <c r="P1036" s="77"/>
    </row>
    <row r="1037" spans="1:16" x14ac:dyDescent="0.2">
      <c r="A1037" s="77"/>
      <c r="B1037" s="77"/>
      <c r="C1037" s="77"/>
      <c r="D1037" s="77"/>
      <c r="E1037" s="77"/>
      <c r="F1037" s="77"/>
      <c r="G1037" s="77"/>
      <c r="H1037" s="77"/>
      <c r="I1037" s="77"/>
      <c r="J1037" s="77"/>
      <c r="K1037" s="77"/>
      <c r="L1037" s="77"/>
      <c r="M1037" s="77"/>
      <c r="N1037" s="77"/>
      <c r="O1037" s="77"/>
      <c r="P1037" s="77"/>
    </row>
    <row r="1038" spans="1:16" x14ac:dyDescent="0.2">
      <c r="A1038" s="77"/>
      <c r="B1038" s="77"/>
      <c r="C1038" s="77"/>
      <c r="D1038" s="77"/>
      <c r="E1038" s="77"/>
      <c r="F1038" s="77"/>
      <c r="G1038" s="77"/>
      <c r="H1038" s="77"/>
      <c r="I1038" s="77"/>
      <c r="J1038" s="77"/>
      <c r="K1038" s="77"/>
      <c r="L1038" s="77"/>
      <c r="M1038" s="77"/>
      <c r="N1038" s="77"/>
      <c r="O1038" s="77"/>
      <c r="P1038" s="77"/>
    </row>
    <row r="1039" spans="1:16" x14ac:dyDescent="0.2">
      <c r="A1039" s="77"/>
      <c r="B1039" s="77"/>
      <c r="C1039" s="77"/>
      <c r="D1039" s="77"/>
      <c r="E1039" s="77"/>
      <c r="F1039" s="77"/>
      <c r="G1039" s="77"/>
      <c r="H1039" s="77"/>
      <c r="I1039" s="77"/>
      <c r="J1039" s="77"/>
      <c r="K1039" s="77"/>
      <c r="L1039" s="77"/>
      <c r="M1039" s="77"/>
      <c r="N1039" s="77"/>
      <c r="O1039" s="77"/>
      <c r="P1039" s="77"/>
    </row>
    <row r="1040" spans="1:16" x14ac:dyDescent="0.2">
      <c r="A1040" s="77"/>
      <c r="B1040" s="77"/>
      <c r="C1040" s="77"/>
      <c r="D1040" s="77"/>
      <c r="E1040" s="77"/>
      <c r="F1040" s="77"/>
      <c r="G1040" s="77"/>
      <c r="H1040" s="77"/>
      <c r="I1040" s="77"/>
      <c r="J1040" s="77"/>
      <c r="K1040" s="77"/>
      <c r="L1040" s="77"/>
      <c r="M1040" s="77"/>
      <c r="N1040" s="77"/>
      <c r="O1040" s="77"/>
      <c r="P1040" s="77"/>
    </row>
    <row r="1041" spans="1:16" x14ac:dyDescent="0.2">
      <c r="A1041" s="77"/>
      <c r="B1041" s="77"/>
      <c r="C1041" s="77"/>
      <c r="D1041" s="77"/>
      <c r="E1041" s="77"/>
      <c r="F1041" s="77"/>
      <c r="G1041" s="77"/>
      <c r="H1041" s="77"/>
      <c r="I1041" s="77"/>
      <c r="J1041" s="77"/>
      <c r="K1041" s="77"/>
      <c r="L1041" s="77"/>
      <c r="M1041" s="77"/>
      <c r="N1041" s="77"/>
      <c r="O1041" s="77"/>
      <c r="P1041" s="77"/>
    </row>
    <row r="1042" spans="1:16" x14ac:dyDescent="0.2">
      <c r="A1042" s="77"/>
      <c r="B1042" s="77"/>
      <c r="C1042" s="77"/>
      <c r="D1042" s="77"/>
      <c r="E1042" s="77"/>
      <c r="F1042" s="77"/>
      <c r="G1042" s="77"/>
      <c r="H1042" s="77"/>
      <c r="I1042" s="77"/>
      <c r="J1042" s="77"/>
      <c r="K1042" s="77"/>
      <c r="L1042" s="77"/>
      <c r="M1042" s="77"/>
      <c r="N1042" s="77"/>
      <c r="O1042" s="77"/>
      <c r="P1042" s="77"/>
    </row>
    <row r="1043" spans="1:16" x14ac:dyDescent="0.2">
      <c r="A1043" s="77"/>
      <c r="B1043" s="77"/>
      <c r="C1043" s="77"/>
      <c r="D1043" s="77"/>
      <c r="E1043" s="77"/>
      <c r="F1043" s="77"/>
      <c r="G1043" s="77"/>
      <c r="H1043" s="77"/>
      <c r="I1043" s="77"/>
      <c r="J1043" s="77"/>
      <c r="K1043" s="77"/>
      <c r="L1043" s="77"/>
      <c r="M1043" s="77"/>
      <c r="N1043" s="77"/>
      <c r="O1043" s="77"/>
      <c r="P1043" s="77"/>
    </row>
    <row r="1044" spans="1:16" x14ac:dyDescent="0.2">
      <c r="A1044" s="77"/>
      <c r="B1044" s="77"/>
      <c r="C1044" s="77"/>
      <c r="D1044" s="77"/>
      <c r="E1044" s="77"/>
      <c r="F1044" s="77"/>
      <c r="G1044" s="77"/>
      <c r="H1044" s="77"/>
      <c r="I1044" s="77"/>
      <c r="J1044" s="77"/>
      <c r="K1044" s="77"/>
      <c r="L1044" s="77"/>
      <c r="M1044" s="77"/>
      <c r="N1044" s="77"/>
      <c r="O1044" s="77"/>
      <c r="P1044" s="77"/>
    </row>
    <row r="1045" spans="1:16" x14ac:dyDescent="0.2">
      <c r="A1045" s="77"/>
      <c r="B1045" s="77"/>
      <c r="C1045" s="77"/>
      <c r="D1045" s="77"/>
      <c r="E1045" s="77"/>
      <c r="F1045" s="77"/>
      <c r="G1045" s="77"/>
      <c r="H1045" s="77"/>
      <c r="I1045" s="77"/>
      <c r="J1045" s="77"/>
      <c r="K1045" s="77"/>
      <c r="L1045" s="77"/>
      <c r="M1045" s="77"/>
      <c r="N1045" s="77"/>
      <c r="O1045" s="77"/>
      <c r="P1045" s="77"/>
    </row>
    <row r="1046" spans="1:16" x14ac:dyDescent="0.2">
      <c r="A1046" s="1" t="s">
        <v>45</v>
      </c>
    </row>
    <row r="1047" spans="1:16" ht="16.5" customHeight="1" x14ac:dyDescent="0.2">
      <c r="A1047" s="92" t="s">
        <v>176</v>
      </c>
      <c r="B1047" s="92"/>
      <c r="C1047" s="92"/>
      <c r="D1047" s="92"/>
      <c r="E1047" s="92"/>
      <c r="F1047" s="92"/>
      <c r="G1047" s="92"/>
      <c r="H1047" s="92"/>
      <c r="I1047" s="92"/>
      <c r="J1047" s="92"/>
      <c r="K1047" s="92"/>
      <c r="L1047" s="92"/>
      <c r="M1047" s="92"/>
    </row>
    <row r="1048" spans="1:16" x14ac:dyDescent="0.2">
      <c r="A1048" s="92"/>
      <c r="B1048" s="92"/>
      <c r="C1048" s="92"/>
      <c r="D1048" s="92"/>
      <c r="E1048" s="92"/>
      <c r="F1048" s="92"/>
      <c r="G1048" s="92"/>
      <c r="H1048" s="92"/>
      <c r="I1048" s="92"/>
      <c r="J1048" s="92"/>
      <c r="K1048" s="92"/>
      <c r="L1048" s="92"/>
      <c r="M1048" s="92"/>
    </row>
    <row r="1049" spans="1:16" x14ac:dyDescent="0.2">
      <c r="A1049" s="92"/>
      <c r="B1049" s="92"/>
      <c r="C1049" s="92"/>
      <c r="D1049" s="92"/>
      <c r="E1049" s="92"/>
      <c r="F1049" s="92"/>
      <c r="G1049" s="92"/>
      <c r="H1049" s="92"/>
      <c r="I1049" s="92"/>
      <c r="J1049" s="92"/>
      <c r="K1049" s="92"/>
      <c r="L1049" s="92"/>
      <c r="M1049" s="92"/>
    </row>
    <row r="1050" spans="1:16" ht="15" x14ac:dyDescent="0.2">
      <c r="A1050" s="17" t="s">
        <v>76</v>
      </c>
    </row>
    <row r="1051" spans="1:16" x14ac:dyDescent="0.2">
      <c r="A1051" s="77"/>
      <c r="B1051" s="77"/>
      <c r="C1051" s="77"/>
      <c r="D1051" s="77"/>
      <c r="E1051" s="77"/>
      <c r="F1051" s="77"/>
      <c r="G1051" s="77"/>
      <c r="H1051" s="77"/>
      <c r="I1051" s="77"/>
      <c r="J1051" s="77"/>
      <c r="K1051" s="77"/>
    </row>
    <row r="1052" spans="1:16" x14ac:dyDescent="0.2">
      <c r="A1052" s="77"/>
      <c r="B1052" s="77"/>
      <c r="C1052" s="77"/>
      <c r="D1052" s="77"/>
      <c r="E1052" s="77"/>
      <c r="F1052" s="77"/>
      <c r="G1052" s="77"/>
      <c r="H1052" s="77"/>
      <c r="I1052" s="77"/>
      <c r="J1052" s="77"/>
      <c r="K1052" s="77"/>
    </row>
    <row r="1053" spans="1:16" x14ac:dyDescent="0.2">
      <c r="A1053" s="77"/>
      <c r="B1053" s="77"/>
      <c r="C1053" s="77"/>
      <c r="D1053" s="77"/>
      <c r="E1053" s="77"/>
      <c r="F1053" s="77"/>
      <c r="G1053" s="77"/>
      <c r="H1053" s="77"/>
      <c r="I1053" s="77"/>
      <c r="J1053" s="77"/>
      <c r="K1053" s="77"/>
    </row>
    <row r="1054" spans="1:16" x14ac:dyDescent="0.2">
      <c r="A1054" s="77"/>
      <c r="B1054" s="77"/>
      <c r="C1054" s="77"/>
      <c r="D1054" s="77"/>
      <c r="E1054" s="77"/>
      <c r="F1054" s="77"/>
      <c r="G1054" s="77"/>
      <c r="H1054" s="77"/>
      <c r="I1054" s="77"/>
      <c r="J1054" s="77"/>
      <c r="K1054" s="77"/>
    </row>
    <row r="1055" spans="1:16" x14ac:dyDescent="0.2">
      <c r="A1055" s="77"/>
      <c r="B1055" s="77"/>
      <c r="C1055" s="77"/>
      <c r="D1055" s="77"/>
      <c r="E1055" s="77"/>
      <c r="F1055" s="77"/>
      <c r="G1055" s="77"/>
      <c r="H1055" s="77"/>
      <c r="I1055" s="77"/>
      <c r="J1055" s="77"/>
      <c r="K1055" s="77"/>
    </row>
    <row r="1056" spans="1:16" x14ac:dyDescent="0.2">
      <c r="A1056" s="77"/>
      <c r="B1056" s="77"/>
      <c r="C1056" s="77"/>
      <c r="D1056" s="77"/>
      <c r="E1056" s="77"/>
      <c r="F1056" s="77"/>
      <c r="G1056" s="77"/>
      <c r="H1056" s="77"/>
      <c r="I1056" s="77"/>
      <c r="J1056" s="77"/>
      <c r="K1056" s="77"/>
    </row>
    <row r="1057" spans="1:11" x14ac:dyDescent="0.2">
      <c r="A1057" s="77"/>
      <c r="B1057" s="77"/>
      <c r="C1057" s="77"/>
      <c r="D1057" s="77"/>
      <c r="E1057" s="77"/>
      <c r="F1057" s="77"/>
      <c r="G1057" s="77"/>
      <c r="H1057" s="77"/>
      <c r="I1057" s="77"/>
      <c r="J1057" s="77"/>
      <c r="K1057" s="77"/>
    </row>
    <row r="1058" spans="1:11" x14ac:dyDescent="0.2">
      <c r="A1058" s="77"/>
      <c r="B1058" s="77"/>
      <c r="C1058" s="77"/>
      <c r="D1058" s="77"/>
      <c r="E1058" s="77"/>
      <c r="F1058" s="77"/>
      <c r="G1058" s="77"/>
      <c r="H1058" s="77"/>
      <c r="I1058" s="77"/>
      <c r="J1058" s="77"/>
      <c r="K1058" s="77"/>
    </row>
    <row r="1059" spans="1:11" x14ac:dyDescent="0.2">
      <c r="A1059" s="77"/>
      <c r="B1059" s="77"/>
      <c r="C1059" s="77"/>
      <c r="D1059" s="77"/>
      <c r="E1059" s="77"/>
      <c r="F1059" s="77"/>
      <c r="G1059" s="77"/>
      <c r="H1059" s="77"/>
      <c r="I1059" s="77"/>
      <c r="J1059" s="77"/>
      <c r="K1059" s="77"/>
    </row>
    <row r="1060" spans="1:11" x14ac:dyDescent="0.2">
      <c r="A1060" s="77"/>
      <c r="B1060" s="77"/>
      <c r="C1060" s="77"/>
      <c r="D1060" s="77"/>
      <c r="E1060" s="77"/>
      <c r="F1060" s="77"/>
      <c r="G1060" s="77"/>
      <c r="H1060" s="77"/>
      <c r="I1060" s="77"/>
      <c r="J1060" s="77"/>
      <c r="K1060" s="77"/>
    </row>
    <row r="1061" spans="1:11" x14ac:dyDescent="0.2">
      <c r="A1061" s="77"/>
      <c r="B1061" s="77"/>
      <c r="C1061" s="77"/>
      <c r="D1061" s="77"/>
      <c r="E1061" s="77"/>
      <c r="F1061" s="77"/>
      <c r="G1061" s="77"/>
      <c r="H1061" s="77"/>
      <c r="I1061" s="77"/>
      <c r="J1061" s="77"/>
      <c r="K1061" s="77"/>
    </row>
    <row r="1062" spans="1:11" x14ac:dyDescent="0.2">
      <c r="A1062" s="77"/>
      <c r="B1062" s="77"/>
      <c r="C1062" s="77"/>
      <c r="D1062" s="77"/>
      <c r="E1062" s="77"/>
      <c r="F1062" s="77"/>
      <c r="G1062" s="77"/>
      <c r="H1062" s="77"/>
      <c r="I1062" s="77"/>
      <c r="J1062" s="77"/>
      <c r="K1062" s="77"/>
    </row>
    <row r="1063" spans="1:11" x14ac:dyDescent="0.2">
      <c r="A1063" s="77"/>
      <c r="B1063" s="77"/>
      <c r="C1063" s="77"/>
      <c r="D1063" s="77"/>
      <c r="E1063" s="77"/>
      <c r="F1063" s="77"/>
      <c r="G1063" s="77"/>
      <c r="H1063" s="77"/>
      <c r="I1063" s="77"/>
      <c r="J1063" s="77"/>
      <c r="K1063" s="77"/>
    </row>
    <row r="1064" spans="1:11" x14ac:dyDescent="0.2">
      <c r="A1064" s="77"/>
      <c r="B1064" s="77"/>
      <c r="C1064" s="77"/>
      <c r="D1064" s="77"/>
      <c r="E1064" s="77"/>
      <c r="F1064" s="77"/>
      <c r="G1064" s="77"/>
      <c r="H1064" s="77"/>
      <c r="I1064" s="77"/>
      <c r="J1064" s="77"/>
      <c r="K1064" s="77"/>
    </row>
    <row r="1065" spans="1:11" x14ac:dyDescent="0.2">
      <c r="A1065" s="77"/>
      <c r="B1065" s="77"/>
      <c r="C1065" s="77"/>
      <c r="D1065" s="77"/>
      <c r="E1065" s="77"/>
      <c r="F1065" s="77"/>
      <c r="G1065" s="77"/>
      <c r="H1065" s="77"/>
      <c r="I1065" s="77"/>
      <c r="J1065" s="77"/>
      <c r="K1065" s="77"/>
    </row>
    <row r="1066" spans="1:11" x14ac:dyDescent="0.2">
      <c r="A1066" s="77"/>
      <c r="B1066" s="77"/>
      <c r="C1066" s="77"/>
      <c r="D1066" s="77"/>
      <c r="E1066" s="77"/>
      <c r="F1066" s="77"/>
      <c r="G1066" s="77"/>
      <c r="H1066" s="77"/>
      <c r="I1066" s="77"/>
      <c r="J1066" s="77"/>
      <c r="K1066" s="77"/>
    </row>
    <row r="1067" spans="1:11" x14ac:dyDescent="0.2">
      <c r="A1067" s="77"/>
      <c r="B1067" s="77"/>
      <c r="C1067" s="77"/>
      <c r="D1067" s="77"/>
      <c r="E1067" s="77"/>
      <c r="F1067" s="77"/>
      <c r="G1067" s="77"/>
      <c r="H1067" s="77"/>
      <c r="I1067" s="77"/>
      <c r="J1067" s="77"/>
      <c r="K1067" s="77"/>
    </row>
    <row r="1068" spans="1:11" x14ac:dyDescent="0.2">
      <c r="A1068" s="77"/>
      <c r="B1068" s="77"/>
      <c r="C1068" s="77"/>
      <c r="D1068" s="77"/>
      <c r="E1068" s="77"/>
      <c r="F1068" s="77"/>
      <c r="G1068" s="77"/>
      <c r="H1068" s="77"/>
      <c r="I1068" s="77"/>
      <c r="J1068" s="77"/>
      <c r="K1068" s="77"/>
    </row>
    <row r="1069" spans="1:11" x14ac:dyDescent="0.2">
      <c r="A1069" s="1" t="s">
        <v>118</v>
      </c>
    </row>
    <row r="1102" spans="1:1" x14ac:dyDescent="0.2">
      <c r="A1102" s="1" t="s">
        <v>45</v>
      </c>
    </row>
    <row r="1106" spans="1:11" ht="15" x14ac:dyDescent="0.2">
      <c r="A1106" s="17" t="s">
        <v>80</v>
      </c>
    </row>
    <row r="1108" spans="1:11" x14ac:dyDescent="0.2">
      <c r="A1108" s="77"/>
      <c r="B1108" s="77"/>
      <c r="C1108" s="77"/>
      <c r="D1108" s="77"/>
      <c r="E1108" s="77"/>
      <c r="F1108" s="77"/>
      <c r="G1108" s="77"/>
      <c r="H1108" s="77"/>
      <c r="I1108" s="77"/>
      <c r="J1108" s="77"/>
      <c r="K1108" s="77"/>
    </row>
    <row r="1109" spans="1:11" x14ac:dyDescent="0.2">
      <c r="A1109" s="77"/>
      <c r="B1109" s="77"/>
      <c r="C1109" s="77"/>
      <c r="D1109" s="77"/>
      <c r="E1109" s="77"/>
      <c r="F1109" s="77"/>
      <c r="G1109" s="77"/>
      <c r="H1109" s="77"/>
      <c r="I1109" s="77"/>
      <c r="J1109" s="77"/>
      <c r="K1109" s="77"/>
    </row>
    <row r="1110" spans="1:11" x14ac:dyDescent="0.2">
      <c r="A1110" s="77"/>
      <c r="B1110" s="77"/>
      <c r="C1110" s="77"/>
      <c r="D1110" s="77"/>
      <c r="E1110" s="77"/>
      <c r="F1110" s="77"/>
      <c r="G1110" s="77"/>
      <c r="H1110" s="77"/>
      <c r="I1110" s="77"/>
      <c r="J1110" s="77"/>
      <c r="K1110" s="77"/>
    </row>
    <row r="1111" spans="1:11" x14ac:dyDescent="0.2">
      <c r="A1111" s="77"/>
      <c r="B1111" s="77"/>
      <c r="C1111" s="77"/>
      <c r="D1111" s="77"/>
      <c r="E1111" s="77"/>
      <c r="F1111" s="77"/>
      <c r="G1111" s="77"/>
      <c r="H1111" s="77"/>
      <c r="I1111" s="77"/>
      <c r="J1111" s="77"/>
      <c r="K1111" s="77"/>
    </row>
    <row r="1112" spans="1:11" x14ac:dyDescent="0.2">
      <c r="A1112" s="77"/>
      <c r="B1112" s="77"/>
      <c r="C1112" s="77"/>
      <c r="D1112" s="77"/>
      <c r="E1112" s="77"/>
      <c r="F1112" s="77"/>
      <c r="G1112" s="77"/>
      <c r="H1112" s="77"/>
      <c r="I1112" s="77"/>
      <c r="J1112" s="77"/>
      <c r="K1112" s="77"/>
    </row>
    <row r="1113" spans="1:11" x14ac:dyDescent="0.2">
      <c r="A1113" s="77"/>
      <c r="B1113" s="77"/>
      <c r="C1113" s="77"/>
      <c r="D1113" s="77"/>
      <c r="E1113" s="77"/>
      <c r="F1113" s="77"/>
      <c r="G1113" s="77"/>
      <c r="H1113" s="77"/>
      <c r="I1113" s="77"/>
      <c r="J1113" s="77"/>
      <c r="K1113" s="77"/>
    </row>
    <row r="1114" spans="1:11" x14ac:dyDescent="0.2">
      <c r="A1114" s="77"/>
      <c r="B1114" s="77"/>
      <c r="C1114" s="77"/>
      <c r="D1114" s="77"/>
      <c r="E1114" s="77"/>
      <c r="F1114" s="77"/>
      <c r="G1114" s="77"/>
      <c r="H1114" s="77"/>
      <c r="I1114" s="77"/>
      <c r="J1114" s="77"/>
      <c r="K1114" s="77"/>
    </row>
    <row r="1115" spans="1:11" x14ac:dyDescent="0.2">
      <c r="A1115" s="77"/>
      <c r="B1115" s="77"/>
      <c r="C1115" s="77"/>
      <c r="D1115" s="77"/>
      <c r="E1115" s="77"/>
      <c r="F1115" s="77"/>
      <c r="G1115" s="77"/>
      <c r="H1115" s="77"/>
      <c r="I1115" s="77"/>
      <c r="J1115" s="77"/>
      <c r="K1115" s="77"/>
    </row>
    <row r="1116" spans="1:11" x14ac:dyDescent="0.2">
      <c r="A1116" s="77"/>
      <c r="B1116" s="77"/>
      <c r="C1116" s="77"/>
      <c r="D1116" s="77"/>
      <c r="E1116" s="77"/>
      <c r="F1116" s="77"/>
      <c r="G1116" s="77"/>
      <c r="H1116" s="77"/>
      <c r="I1116" s="77"/>
      <c r="J1116" s="77"/>
      <c r="K1116" s="77"/>
    </row>
    <row r="1117" spans="1:11" x14ac:dyDescent="0.2">
      <c r="A1117" s="77"/>
      <c r="B1117" s="77"/>
      <c r="C1117" s="77"/>
      <c r="D1117" s="77"/>
      <c r="E1117" s="77"/>
      <c r="F1117" s="77"/>
      <c r="G1117" s="77"/>
      <c r="H1117" s="77"/>
      <c r="I1117" s="77"/>
      <c r="J1117" s="77"/>
      <c r="K1117" s="77"/>
    </row>
    <row r="1118" spans="1:11" x14ac:dyDescent="0.2">
      <c r="A1118" s="77"/>
      <c r="B1118" s="77"/>
      <c r="C1118" s="77"/>
      <c r="D1118" s="77"/>
      <c r="E1118" s="77"/>
      <c r="F1118" s="77"/>
      <c r="G1118" s="77"/>
      <c r="H1118" s="77"/>
      <c r="I1118" s="77"/>
      <c r="J1118" s="77"/>
      <c r="K1118" s="77"/>
    </row>
    <row r="1119" spans="1:11" x14ac:dyDescent="0.2">
      <c r="A1119" s="77"/>
      <c r="B1119" s="77"/>
      <c r="C1119" s="77"/>
      <c r="D1119" s="77"/>
      <c r="E1119" s="77"/>
      <c r="F1119" s="77"/>
      <c r="G1119" s="77"/>
      <c r="H1119" s="77"/>
      <c r="I1119" s="77"/>
      <c r="J1119" s="77"/>
      <c r="K1119" s="77"/>
    </row>
    <row r="1120" spans="1:11" x14ac:dyDescent="0.2">
      <c r="A1120" s="77"/>
      <c r="B1120" s="77"/>
      <c r="C1120" s="77"/>
      <c r="D1120" s="77"/>
      <c r="E1120" s="77"/>
      <c r="F1120" s="77"/>
      <c r="G1120" s="77"/>
      <c r="H1120" s="77"/>
      <c r="I1120" s="77"/>
      <c r="J1120" s="77"/>
      <c r="K1120" s="77"/>
    </row>
    <row r="1121" spans="1:11" x14ac:dyDescent="0.2">
      <c r="A1121" s="77"/>
      <c r="B1121" s="77"/>
      <c r="C1121" s="77"/>
      <c r="D1121" s="77"/>
      <c r="E1121" s="77"/>
      <c r="F1121" s="77"/>
      <c r="G1121" s="77"/>
      <c r="H1121" s="77"/>
      <c r="I1121" s="77"/>
      <c r="J1121" s="77"/>
      <c r="K1121" s="77"/>
    </row>
    <row r="1122" spans="1:11" x14ac:dyDescent="0.2">
      <c r="A1122" s="77"/>
      <c r="B1122" s="77"/>
      <c r="C1122" s="77"/>
      <c r="D1122" s="77"/>
      <c r="E1122" s="77"/>
      <c r="F1122" s="77"/>
      <c r="G1122" s="77"/>
      <c r="H1122" s="77"/>
      <c r="I1122" s="77"/>
      <c r="J1122" s="77"/>
      <c r="K1122" s="77"/>
    </row>
    <row r="1123" spans="1:11" x14ac:dyDescent="0.2">
      <c r="A1123" s="77"/>
      <c r="B1123" s="77"/>
      <c r="C1123" s="77"/>
      <c r="D1123" s="77"/>
      <c r="E1123" s="77"/>
      <c r="F1123" s="77"/>
      <c r="G1123" s="77"/>
      <c r="H1123" s="77"/>
      <c r="I1123" s="77"/>
      <c r="J1123" s="77"/>
      <c r="K1123" s="77"/>
    </row>
    <row r="1124" spans="1:11" x14ac:dyDescent="0.2">
      <c r="A1124" s="77"/>
      <c r="B1124" s="77"/>
      <c r="C1124" s="77"/>
      <c r="D1124" s="77"/>
      <c r="E1124" s="77"/>
      <c r="F1124" s="77"/>
      <c r="G1124" s="77"/>
      <c r="H1124" s="77"/>
      <c r="I1124" s="77"/>
      <c r="J1124" s="77"/>
      <c r="K1124" s="77"/>
    </row>
    <row r="1126" spans="1:11" x14ac:dyDescent="0.2">
      <c r="A1126" s="1" t="s">
        <v>118</v>
      </c>
    </row>
    <row r="1159" spans="1:1" x14ac:dyDescent="0.2">
      <c r="A1159" s="1" t="s">
        <v>45</v>
      </c>
    </row>
    <row r="1162" spans="1:1" ht="15" x14ac:dyDescent="0.2">
      <c r="A1162" s="17" t="s">
        <v>83</v>
      </c>
    </row>
    <row r="1180" spans="1:1" x14ac:dyDescent="0.2">
      <c r="A1180" s="1" t="s">
        <v>173</v>
      </c>
    </row>
    <row r="1181" spans="1:1" x14ac:dyDescent="0.2">
      <c r="A1181" s="10" t="s">
        <v>1</v>
      </c>
    </row>
    <row r="1215" spans="1:1" x14ac:dyDescent="0.2">
      <c r="A1215" s="1" t="s">
        <v>174</v>
      </c>
    </row>
    <row r="1216" spans="1:1" x14ac:dyDescent="0.2">
      <c r="A1216" s="10" t="s">
        <v>1</v>
      </c>
    </row>
    <row r="1217" spans="1:1" x14ac:dyDescent="0.2">
      <c r="A1217" s="10" t="s">
        <v>161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206"/>
  <sheetViews>
    <sheetView zoomScaleNormal="100" workbookViewId="0">
      <selection activeCell="B6" sqref="B6"/>
    </sheetView>
  </sheetViews>
  <sheetFormatPr defaultColWidth="9.140625" defaultRowHeight="12" x14ac:dyDescent="0.2"/>
  <cols>
    <col min="1" max="1" width="9.28515625" style="2" bestFit="1" customWidth="1"/>
    <col min="2" max="2" width="38.42578125" style="2" customWidth="1"/>
    <col min="3" max="3" width="9.28515625" style="2" bestFit="1" customWidth="1"/>
    <col min="4" max="4" width="9.7109375" style="2" bestFit="1" customWidth="1"/>
    <col min="5" max="5" width="9.28515625" style="2" bestFit="1" customWidth="1"/>
    <col min="6" max="6" width="13" style="2" customWidth="1"/>
    <col min="7" max="7" width="11.7109375" style="2" customWidth="1"/>
    <col min="8" max="8" width="9.28515625" style="2" bestFit="1" customWidth="1"/>
    <col min="9" max="9" width="9.7109375" style="2" bestFit="1" customWidth="1"/>
    <col min="10" max="11" width="9.28515625" style="2" bestFit="1" customWidth="1"/>
    <col min="12" max="12" width="9.140625" style="2" customWidth="1"/>
    <col min="13" max="14" width="9.28515625" style="2" bestFit="1" customWidth="1"/>
    <col min="15" max="15" width="9.28515625" style="33" bestFit="1" customWidth="1"/>
    <col min="16" max="16" width="9.7109375" style="33" bestFit="1" customWidth="1"/>
    <col min="17" max="20" width="9.28515625" style="33" bestFit="1" customWidth="1"/>
    <col min="21" max="21" width="10.7109375" style="33" bestFit="1" customWidth="1"/>
    <col min="22" max="23" width="9.140625" style="33"/>
    <col min="24" max="24" width="9.28515625" style="33" bestFit="1" customWidth="1"/>
    <col min="25" max="35" width="9.140625" style="33"/>
    <col min="36" max="16384" width="9.140625" style="2"/>
  </cols>
  <sheetData>
    <row r="1" spans="1:16" ht="15" x14ac:dyDescent="0.2">
      <c r="A1" s="71" t="s">
        <v>9</v>
      </c>
      <c r="I1" s="8"/>
      <c r="J1" s="6"/>
      <c r="K1" s="6"/>
    </row>
    <row r="2" spans="1:16" ht="14.25" x14ac:dyDescent="0.2">
      <c r="E2" s="66"/>
      <c r="I2" s="8"/>
      <c r="J2" s="6"/>
      <c r="K2" s="6"/>
    </row>
    <row r="3" spans="1:16" ht="14.25" x14ac:dyDescent="0.2">
      <c r="C3" s="2" t="s">
        <v>2</v>
      </c>
      <c r="D3" s="2" t="s">
        <v>8</v>
      </c>
      <c r="E3" s="2" t="s">
        <v>7</v>
      </c>
      <c r="F3" s="2" t="s">
        <v>2</v>
      </c>
      <c r="G3" s="2" t="s">
        <v>0</v>
      </c>
      <c r="I3" s="8"/>
      <c r="J3" s="6"/>
      <c r="K3" s="6"/>
    </row>
    <row r="4" spans="1:16" ht="14.25" x14ac:dyDescent="0.2">
      <c r="A4" s="2">
        <v>1</v>
      </c>
      <c r="B4" s="2" t="s">
        <v>10</v>
      </c>
      <c r="C4" s="18">
        <f t="shared" ref="C4:C19" si="0">$D$20-D4+7</f>
        <v>100.01395249237235</v>
      </c>
      <c r="D4" s="60">
        <v>0.94957059348591621</v>
      </c>
      <c r="E4" s="60">
        <v>99.021711505847904</v>
      </c>
      <c r="F4" s="7">
        <f t="shared" ref="F4:F19" si="1">$E$20-E4+7</f>
        <v>7</v>
      </c>
      <c r="G4" s="58">
        <v>2.8717900666162581E-2</v>
      </c>
      <c r="I4" s="8"/>
      <c r="J4" s="6"/>
      <c r="K4" s="6"/>
    </row>
    <row r="5" spans="1:16" ht="14.25" x14ac:dyDescent="0.2">
      <c r="A5" s="2">
        <v>3</v>
      </c>
      <c r="B5" s="2" t="s">
        <v>12</v>
      </c>
      <c r="C5" s="18">
        <f t="shared" si="0"/>
        <v>99.845029605146962</v>
      </c>
      <c r="D5" s="60">
        <v>1.1184934807113078</v>
      </c>
      <c r="E5" s="60">
        <v>98.597306279466238</v>
      </c>
      <c r="F5" s="7">
        <f t="shared" si="1"/>
        <v>7.4244052263816656</v>
      </c>
      <c r="G5" s="59">
        <v>0.2842002398223758</v>
      </c>
      <c r="I5" s="8"/>
      <c r="J5" s="6"/>
      <c r="K5" s="6"/>
    </row>
    <row r="6" spans="1:16" ht="14.25" x14ac:dyDescent="0.2">
      <c r="A6" s="2">
        <v>4</v>
      </c>
      <c r="B6" s="2" t="s">
        <v>13</v>
      </c>
      <c r="C6" s="18">
        <f t="shared" si="0"/>
        <v>80.875143624643243</v>
      </c>
      <c r="D6" s="60">
        <v>20.088379461215034</v>
      </c>
      <c r="E6" s="60">
        <v>77.193314246075957</v>
      </c>
      <c r="F6" s="7">
        <f t="shared" si="1"/>
        <v>28.828397259771947</v>
      </c>
      <c r="G6" s="60">
        <v>2.7183062927083377</v>
      </c>
      <c r="I6" s="8"/>
      <c r="J6" s="6"/>
      <c r="K6" s="6"/>
      <c r="M6" s="14"/>
      <c r="N6" s="14"/>
      <c r="O6" s="34"/>
      <c r="P6" s="35"/>
    </row>
    <row r="7" spans="1:16" ht="14.25" x14ac:dyDescent="0.2">
      <c r="A7" s="2">
        <v>7</v>
      </c>
      <c r="B7" s="2" t="s">
        <v>15</v>
      </c>
      <c r="C7" s="18">
        <f t="shared" si="0"/>
        <v>73.772147381791967</v>
      </c>
      <c r="D7" s="60">
        <v>27.19137570406631</v>
      </c>
      <c r="E7" s="60">
        <v>71.2095059824495</v>
      </c>
      <c r="F7" s="7">
        <f t="shared" si="1"/>
        <v>34.812205523398404</v>
      </c>
      <c r="G7" s="60">
        <v>1.59911831348333</v>
      </c>
      <c r="I7" s="8"/>
      <c r="J7" s="6"/>
      <c r="K7" s="6"/>
    </row>
    <row r="8" spans="1:16" ht="14.25" x14ac:dyDescent="0.2">
      <c r="A8" s="2">
        <v>8</v>
      </c>
      <c r="B8" s="2" t="s">
        <v>16</v>
      </c>
      <c r="C8" s="18">
        <f t="shared" si="0"/>
        <v>68.173966972781841</v>
      </c>
      <c r="D8" s="60">
        <v>32.789556113076429</v>
      </c>
      <c r="E8" s="60">
        <v>65.563692466455279</v>
      </c>
      <c r="F8" s="7">
        <f t="shared" si="1"/>
        <v>40.458019039392624</v>
      </c>
      <c r="G8" s="60">
        <v>1.6467514204673874</v>
      </c>
      <c r="I8" s="8"/>
      <c r="J8" s="6"/>
      <c r="K8" s="6"/>
    </row>
    <row r="9" spans="1:16" ht="14.25" x14ac:dyDescent="0.2">
      <c r="A9" s="2">
        <v>16</v>
      </c>
      <c r="B9" s="2" t="s">
        <v>160</v>
      </c>
      <c r="C9" s="18">
        <f t="shared" si="0"/>
        <v>61.342058102078568</v>
      </c>
      <c r="D9" s="60">
        <v>39.621464983779703</v>
      </c>
      <c r="E9" s="60">
        <v>58.464910100231371</v>
      </c>
      <c r="F9" s="7">
        <f t="shared" si="1"/>
        <v>47.556801405616532</v>
      </c>
      <c r="G9" s="60">
        <v>1.9136249159880083</v>
      </c>
      <c r="I9" s="8"/>
      <c r="J9" s="6"/>
      <c r="K9" s="6"/>
    </row>
    <row r="10" spans="1:16" ht="14.25" x14ac:dyDescent="0.2">
      <c r="A10" s="2">
        <v>15</v>
      </c>
      <c r="B10" s="2" t="s">
        <v>21</v>
      </c>
      <c r="C10" s="18">
        <f t="shared" si="0"/>
        <v>55.668121277155478</v>
      </c>
      <c r="D10" s="60">
        <v>45.295401808702792</v>
      </c>
      <c r="E10" s="60">
        <v>54.072091485436388</v>
      </c>
      <c r="F10" s="7">
        <f t="shared" si="1"/>
        <v>51.949620020411515</v>
      </c>
      <c r="G10" s="60">
        <v>0.63250670585997459</v>
      </c>
      <c r="H10" s="6"/>
      <c r="I10" s="8"/>
      <c r="J10" s="6"/>
      <c r="K10" s="6"/>
    </row>
    <row r="11" spans="1:16" ht="14.25" x14ac:dyDescent="0.2">
      <c r="A11" s="2">
        <v>2</v>
      </c>
      <c r="B11" s="2" t="s">
        <v>11</v>
      </c>
      <c r="C11" s="18">
        <f t="shared" si="0"/>
        <v>48.895934116653663</v>
      </c>
      <c r="D11" s="60">
        <v>52.067588969204607</v>
      </c>
      <c r="E11" s="60">
        <v>43.127592153710928</v>
      </c>
      <c r="F11" s="7">
        <f t="shared" si="1"/>
        <v>62.894119352136975</v>
      </c>
      <c r="G11" s="60">
        <v>4.8048188770835774</v>
      </c>
      <c r="I11" s="8"/>
      <c r="J11" s="6"/>
      <c r="K11" s="6"/>
    </row>
    <row r="12" spans="1:16" ht="14.25" x14ac:dyDescent="0.2">
      <c r="A12" s="2">
        <v>10</v>
      </c>
      <c r="B12" s="2" t="s">
        <v>18</v>
      </c>
      <c r="C12" s="18">
        <f t="shared" si="0"/>
        <v>45.975849123061167</v>
      </c>
      <c r="D12" s="60">
        <v>54.987673962797103</v>
      </c>
      <c r="E12" s="60">
        <v>41.649662699530793</v>
      </c>
      <c r="F12" s="7">
        <f t="shared" si="1"/>
        <v>64.37204880631711</v>
      </c>
      <c r="G12" s="60">
        <v>3.3626633376712323</v>
      </c>
      <c r="I12" s="8"/>
      <c r="J12" s="6"/>
      <c r="K12" s="6"/>
    </row>
    <row r="13" spans="1:16" x14ac:dyDescent="0.2">
      <c r="A13" s="2">
        <v>9</v>
      </c>
      <c r="B13" s="2" t="s">
        <v>17</v>
      </c>
      <c r="C13" s="18">
        <f t="shared" si="0"/>
        <v>40.826148546279171</v>
      </c>
      <c r="D13" s="60">
        <v>60.137374539579099</v>
      </c>
      <c r="E13" s="60">
        <v>37.26727985379901</v>
      </c>
      <c r="F13" s="7">
        <f t="shared" si="1"/>
        <v>68.754431652048893</v>
      </c>
      <c r="G13" s="60">
        <v>2.5953456066209979</v>
      </c>
      <c r="I13" s="6"/>
      <c r="J13" s="6"/>
      <c r="K13" s="6"/>
    </row>
    <row r="14" spans="1:16" x14ac:dyDescent="0.2">
      <c r="A14" s="2">
        <v>5</v>
      </c>
      <c r="B14" s="2" t="s">
        <v>90</v>
      </c>
      <c r="C14" s="18">
        <f t="shared" si="0"/>
        <v>37.081028473513562</v>
      </c>
      <c r="D14" s="60">
        <v>63.882494612344708</v>
      </c>
      <c r="E14" s="60">
        <v>33.892493856255648</v>
      </c>
      <c r="F14" s="7">
        <f t="shared" si="1"/>
        <v>72.129217649592249</v>
      </c>
      <c r="G14" s="60">
        <v>2.2250115313987759</v>
      </c>
      <c r="I14" s="6"/>
      <c r="J14" s="6"/>
      <c r="K14" s="6"/>
    </row>
    <row r="15" spans="1:16" x14ac:dyDescent="0.2">
      <c r="A15" s="2">
        <v>11</v>
      </c>
      <c r="B15" s="2" t="s">
        <v>159</v>
      </c>
      <c r="C15" s="18">
        <f t="shared" si="0"/>
        <v>37.37645269330617</v>
      </c>
      <c r="D15" s="60">
        <v>63.5870703925521</v>
      </c>
      <c r="E15" s="60">
        <v>29.790871568945448</v>
      </c>
      <c r="F15" s="7">
        <f t="shared" si="1"/>
        <v>76.230839936902456</v>
      </c>
      <c r="G15" s="60">
        <v>6.622058038501601</v>
      </c>
      <c r="I15" s="6"/>
      <c r="J15" s="6"/>
      <c r="K15" s="6"/>
    </row>
    <row r="16" spans="1:16" x14ac:dyDescent="0.2">
      <c r="A16" s="2">
        <v>6</v>
      </c>
      <c r="B16" s="2" t="s">
        <v>14</v>
      </c>
      <c r="C16" s="18">
        <f t="shared" si="0"/>
        <v>24.815263140000226</v>
      </c>
      <c r="D16" s="60">
        <v>76.148259945858044</v>
      </c>
      <c r="E16" s="60">
        <v>21.755864018717084</v>
      </c>
      <c r="F16" s="7">
        <f t="shared" si="1"/>
        <v>84.265847487130827</v>
      </c>
      <c r="G16" s="60">
        <v>2.0958760354242241</v>
      </c>
      <c r="I16" s="6"/>
      <c r="J16" s="6"/>
      <c r="K16" s="6"/>
    </row>
    <row r="17" spans="1:22" x14ac:dyDescent="0.2">
      <c r="A17" s="2">
        <v>14</v>
      </c>
      <c r="B17" s="2" t="s">
        <v>89</v>
      </c>
      <c r="C17" s="18">
        <f t="shared" si="0"/>
        <v>8.2106830415371093</v>
      </c>
      <c r="D17" s="60">
        <v>92.752840044321161</v>
      </c>
      <c r="E17" s="60">
        <v>3.5411797588730587</v>
      </c>
      <c r="F17" s="7">
        <f t="shared" si="1"/>
        <v>102.48053174697485</v>
      </c>
      <c r="G17" s="60">
        <v>3.7059801968055757</v>
      </c>
      <c r="I17" s="6"/>
      <c r="J17" s="6"/>
      <c r="K17" s="6"/>
    </row>
    <row r="18" spans="1:22" x14ac:dyDescent="0.2">
      <c r="A18" s="2">
        <v>13</v>
      </c>
      <c r="B18" s="2" t="s">
        <v>20</v>
      </c>
      <c r="C18" s="18">
        <f t="shared" si="0"/>
        <v>7</v>
      </c>
      <c r="D18" s="60">
        <v>93.96352308585827</v>
      </c>
      <c r="E18" s="60">
        <v>2.4233295555327476</v>
      </c>
      <c r="F18" s="7">
        <f t="shared" si="1"/>
        <v>103.59838195031516</v>
      </c>
      <c r="G18" s="60">
        <v>3.6131473586088045</v>
      </c>
      <c r="I18" s="6"/>
      <c r="J18" s="6"/>
      <c r="K18" s="6"/>
    </row>
    <row r="19" spans="1:22" x14ac:dyDescent="0.2">
      <c r="A19" s="2">
        <v>12</v>
      </c>
      <c r="B19" s="2" t="s">
        <v>19</v>
      </c>
      <c r="C19" s="18">
        <f t="shared" si="0"/>
        <v>7.0072364078254168</v>
      </c>
      <c r="D19" s="60">
        <v>93.956286678032853</v>
      </c>
      <c r="E19" s="60">
        <v>2.1541266067644957</v>
      </c>
      <c r="F19" s="7">
        <f t="shared" si="1"/>
        <v>103.86758489908341</v>
      </c>
      <c r="G19" s="60">
        <v>3.8895867152024906</v>
      </c>
      <c r="I19" s="6"/>
      <c r="J19" s="6"/>
      <c r="K19" s="6"/>
    </row>
    <row r="20" spans="1:22" x14ac:dyDescent="0.2">
      <c r="B20" s="6"/>
      <c r="C20" s="18"/>
      <c r="D20" s="14">
        <f>MAX(D4:D19)</f>
        <v>93.96352308585827</v>
      </c>
      <c r="E20" s="14">
        <f>MAX(E4:E19)</f>
        <v>99.021711505847904</v>
      </c>
      <c r="F20" s="7"/>
      <c r="G20" s="7"/>
      <c r="I20" s="6"/>
      <c r="J20" s="6"/>
      <c r="K20" s="6"/>
    </row>
    <row r="21" spans="1:22" x14ac:dyDescent="0.2">
      <c r="B21" s="6"/>
      <c r="C21" s="18"/>
      <c r="D21" s="14"/>
      <c r="E21" s="14"/>
      <c r="F21" s="7"/>
      <c r="G21" s="5"/>
      <c r="I21" s="6"/>
      <c r="J21" s="6"/>
      <c r="K21" s="6"/>
    </row>
    <row r="22" spans="1:22" x14ac:dyDescent="0.2">
      <c r="B22" s="6"/>
      <c r="C22" s="18"/>
      <c r="D22" s="14"/>
      <c r="E22" s="14"/>
      <c r="F22" s="7"/>
      <c r="G22" s="5"/>
      <c r="I22" s="6"/>
      <c r="J22" s="6"/>
      <c r="K22" s="6"/>
    </row>
    <row r="23" spans="1:22" x14ac:dyDescent="0.2">
      <c r="A23" s="70" t="s">
        <v>119</v>
      </c>
      <c r="E23" s="66"/>
      <c r="P23" s="36"/>
      <c r="Q23" s="36"/>
    </row>
    <row r="24" spans="1:22" x14ac:dyDescent="0.2">
      <c r="B24" s="4"/>
      <c r="C24" s="3" t="s">
        <v>2</v>
      </c>
      <c r="D24" s="3" t="s">
        <v>8</v>
      </c>
      <c r="E24" s="3" t="s">
        <v>7</v>
      </c>
      <c r="F24" s="24" t="s">
        <v>2</v>
      </c>
      <c r="G24" s="5" t="s">
        <v>0</v>
      </c>
      <c r="H24" s="24"/>
      <c r="J24" s="6"/>
      <c r="L24" s="6"/>
      <c r="N24" s="6"/>
      <c r="P24" s="36"/>
      <c r="Q24" s="36"/>
      <c r="V24" s="37"/>
    </row>
    <row r="25" spans="1:22" ht="15" x14ac:dyDescent="0.2">
      <c r="B25" s="12" t="str">
        <f>S25&amp;T25&amp;U25&amp;V25</f>
        <v>VISI RESPONDENTI, n=715</v>
      </c>
      <c r="C25" s="3">
        <f t="shared" ref="C25:C54" si="2">$D$60-D25+7</f>
        <v>14.137439207975021</v>
      </c>
      <c r="D25" s="84">
        <v>0.94957059348591621</v>
      </c>
      <c r="E25" s="84">
        <v>99.021711505847904</v>
      </c>
      <c r="F25" s="21">
        <f t="shared" ref="F25:F54" si="3">$E$60-E25+7</f>
        <v>7.9782884941520962</v>
      </c>
      <c r="G25" s="78">
        <v>2.8717900666162581E-2</v>
      </c>
      <c r="H25" s="21"/>
      <c r="I25" s="7"/>
      <c r="J25" s="21"/>
      <c r="K25" s="7"/>
      <c r="L25" s="21"/>
      <c r="M25" s="7"/>
      <c r="N25" s="21"/>
      <c r="O25" s="27"/>
      <c r="P25" s="38"/>
      <c r="Q25" s="36"/>
      <c r="S25" s="33" t="s">
        <v>3</v>
      </c>
      <c r="T25" s="39" t="s">
        <v>4</v>
      </c>
      <c r="U25" s="55">
        <v>715</v>
      </c>
      <c r="V25" s="37"/>
    </row>
    <row r="26" spans="1:22" ht="15" x14ac:dyDescent="0.2">
      <c r="B26" s="12" t="str">
        <f t="shared" ref="B26:B59" si="4">S26&amp;T26&amp;U26&amp;V26</f>
        <v>NOZARE</v>
      </c>
      <c r="C26" s="3">
        <f t="shared" si="2"/>
        <v>15.087009801460937</v>
      </c>
      <c r="D26" s="81"/>
      <c r="E26" s="81"/>
      <c r="F26" s="21">
        <f t="shared" si="3"/>
        <v>107</v>
      </c>
      <c r="G26" s="79"/>
      <c r="H26" s="22"/>
      <c r="I26" s="7"/>
      <c r="J26" s="22"/>
      <c r="K26" s="7"/>
      <c r="L26" s="22"/>
      <c r="M26" s="7"/>
      <c r="N26" s="22"/>
      <c r="O26" s="27"/>
      <c r="P26" s="40"/>
      <c r="Q26" s="36"/>
      <c r="S26" s="33" t="s">
        <v>6</v>
      </c>
      <c r="T26" s="39"/>
      <c r="U26" s="54" t="s">
        <v>96</v>
      </c>
      <c r="V26" s="37"/>
    </row>
    <row r="27" spans="1:22" ht="15" x14ac:dyDescent="0.2">
      <c r="B27" s="12" t="str">
        <f t="shared" si="4"/>
        <v>Ražošana, n=145</v>
      </c>
      <c r="C27" s="3">
        <f t="shared" si="2"/>
        <v>15.087009801460937</v>
      </c>
      <c r="D27" s="81">
        <v>0</v>
      </c>
      <c r="E27" s="85">
        <v>99.792673982799187</v>
      </c>
      <c r="F27" s="21">
        <f t="shared" si="3"/>
        <v>7.2073260172008133</v>
      </c>
      <c r="G27" s="80">
        <v>0.20732601720081273</v>
      </c>
      <c r="H27" s="21"/>
      <c r="I27" s="7"/>
      <c r="J27" s="21"/>
      <c r="K27" s="7"/>
      <c r="L27" s="21"/>
      <c r="M27" s="7"/>
      <c r="N27" s="21"/>
      <c r="O27" s="27"/>
      <c r="P27" s="38"/>
      <c r="Q27" s="36"/>
      <c r="S27" s="33" t="s">
        <v>22</v>
      </c>
      <c r="T27" s="39" t="s">
        <v>4</v>
      </c>
      <c r="U27" s="56">
        <v>145</v>
      </c>
      <c r="V27" s="37"/>
    </row>
    <row r="28" spans="1:22" ht="15" x14ac:dyDescent="0.2">
      <c r="B28" s="12" t="str">
        <f t="shared" si="4"/>
        <v>Tirdzniecība, n=110</v>
      </c>
      <c r="C28" s="3">
        <f t="shared" si="2"/>
        <v>13.174987807227701</v>
      </c>
      <c r="D28" s="85">
        <v>1.9120219942332359</v>
      </c>
      <c r="E28" s="85">
        <v>98.087978005766757</v>
      </c>
      <c r="F28" s="21">
        <f t="shared" si="3"/>
        <v>8.9120219942332426</v>
      </c>
      <c r="G28" s="81">
        <v>0</v>
      </c>
      <c r="H28" s="21"/>
      <c r="I28" s="7"/>
      <c r="J28" s="21"/>
      <c r="K28" s="7"/>
      <c r="L28" s="21"/>
      <c r="M28" s="7"/>
      <c r="N28" s="21"/>
      <c r="O28" s="27"/>
      <c r="P28" s="38"/>
      <c r="Q28" s="36"/>
      <c r="S28" s="33" t="s">
        <v>23</v>
      </c>
      <c r="T28" s="39" t="s">
        <v>4</v>
      </c>
      <c r="U28" s="56">
        <v>110</v>
      </c>
      <c r="V28" s="37"/>
    </row>
    <row r="29" spans="1:22" ht="15" x14ac:dyDescent="0.2">
      <c r="B29" s="12" t="str">
        <f t="shared" si="4"/>
        <v>Būvniecība, n=50</v>
      </c>
      <c r="C29" s="3">
        <f t="shared" si="2"/>
        <v>15.087009801460937</v>
      </c>
      <c r="D29" s="81">
        <v>0</v>
      </c>
      <c r="E29" s="85">
        <v>100</v>
      </c>
      <c r="F29" s="21">
        <f t="shared" si="3"/>
        <v>7</v>
      </c>
      <c r="G29" s="81">
        <v>0</v>
      </c>
      <c r="H29" s="21"/>
      <c r="I29" s="7"/>
      <c r="J29" s="21"/>
      <c r="K29" s="7"/>
      <c r="L29" s="21"/>
      <c r="M29" s="7"/>
      <c r="N29" s="21"/>
      <c r="O29" s="27"/>
      <c r="P29" s="38"/>
      <c r="Q29" s="36"/>
      <c r="S29" s="33" t="s">
        <v>24</v>
      </c>
      <c r="T29" s="39" t="s">
        <v>4</v>
      </c>
      <c r="U29" s="56">
        <v>50</v>
      </c>
      <c r="V29" s="37"/>
    </row>
    <row r="30" spans="1:22" ht="15" x14ac:dyDescent="0.2">
      <c r="B30" s="12" t="str">
        <f t="shared" si="4"/>
        <v>Pakalpojumi, n=410</v>
      </c>
      <c r="C30" s="3">
        <f t="shared" si="2"/>
        <v>14.159387517407293</v>
      </c>
      <c r="D30" s="85">
        <v>0.92762228405364522</v>
      </c>
      <c r="E30" s="85">
        <v>99.072377715946359</v>
      </c>
      <c r="F30" s="21">
        <f t="shared" si="3"/>
        <v>7.9276222840536406</v>
      </c>
      <c r="G30" s="81">
        <v>0</v>
      </c>
      <c r="H30" s="21"/>
      <c r="I30" s="7"/>
      <c r="J30" s="21"/>
      <c r="K30" s="7"/>
      <c r="L30" s="21"/>
      <c r="M30" s="7"/>
      <c r="N30" s="21"/>
      <c r="O30" s="27"/>
      <c r="P30" s="38"/>
      <c r="Q30" s="36"/>
      <c r="S30" s="33" t="s">
        <v>25</v>
      </c>
      <c r="T30" s="39" t="s">
        <v>4</v>
      </c>
      <c r="U30" s="56">
        <v>410</v>
      </c>
      <c r="V30" s="37"/>
    </row>
    <row r="31" spans="1:22" ht="15" x14ac:dyDescent="0.2">
      <c r="B31" s="12" t="str">
        <f t="shared" si="4"/>
        <v>DARBINIEKU SKAITS UZŅĒMUMĀ</v>
      </c>
      <c r="C31" s="3">
        <f t="shared" si="2"/>
        <v>15.087009801460937</v>
      </c>
      <c r="D31" s="81"/>
      <c r="E31" s="81"/>
      <c r="F31" s="21">
        <f t="shared" si="3"/>
        <v>107</v>
      </c>
      <c r="G31" s="81"/>
      <c r="H31" s="21"/>
      <c r="I31" s="7"/>
      <c r="J31" s="21"/>
      <c r="K31" s="7"/>
      <c r="L31" s="21"/>
      <c r="M31" s="7"/>
      <c r="N31" s="21"/>
      <c r="O31" s="27"/>
      <c r="P31" s="38"/>
      <c r="Q31" s="36"/>
      <c r="S31" s="33" t="s">
        <v>5</v>
      </c>
      <c r="T31" s="39"/>
      <c r="U31" s="54" t="s">
        <v>96</v>
      </c>
      <c r="V31" s="37"/>
    </row>
    <row r="32" spans="1:22" ht="15" x14ac:dyDescent="0.2">
      <c r="B32" s="12" t="str">
        <f t="shared" si="4"/>
        <v>1 - 9 darbinieki (mikrouzņēmumi), n=393</v>
      </c>
      <c r="C32" s="3">
        <f t="shared" si="2"/>
        <v>14.084783157124779</v>
      </c>
      <c r="D32" s="85">
        <v>1.0022266443361583</v>
      </c>
      <c r="E32" s="85">
        <v>98.997773355663824</v>
      </c>
      <c r="F32" s="21">
        <f t="shared" si="3"/>
        <v>8.0022266443361758</v>
      </c>
      <c r="G32" s="81">
        <v>0</v>
      </c>
      <c r="H32" s="21"/>
      <c r="I32" s="7"/>
      <c r="J32" s="21"/>
      <c r="K32" s="7"/>
      <c r="L32" s="21"/>
      <c r="M32" s="7"/>
      <c r="N32" s="21"/>
      <c r="O32" s="27"/>
      <c r="P32" s="38"/>
      <c r="Q32" s="36"/>
      <c r="S32" s="33" t="s">
        <v>27</v>
      </c>
      <c r="T32" s="39" t="s">
        <v>4</v>
      </c>
      <c r="U32" s="56">
        <v>393</v>
      </c>
      <c r="V32" s="37"/>
    </row>
    <row r="33" spans="2:22" ht="15" x14ac:dyDescent="0.2">
      <c r="B33" s="12" t="str">
        <f t="shared" si="4"/>
        <v>10 - 49 darbinieki (mazie uzņēmumi), n=232</v>
      </c>
      <c r="C33" s="3">
        <f t="shared" si="2"/>
        <v>14.489285804014983</v>
      </c>
      <c r="D33" s="85">
        <v>0.59772399744595361</v>
      </c>
      <c r="E33" s="85">
        <v>99.084390923490034</v>
      </c>
      <c r="F33" s="21">
        <f>$E$60-E33+7</f>
        <v>7.9156090765099663</v>
      </c>
      <c r="G33" s="80">
        <v>0.31788507906401259</v>
      </c>
      <c r="H33" s="22"/>
      <c r="I33" s="7"/>
      <c r="J33" s="22"/>
      <c r="K33" s="7"/>
      <c r="L33" s="22"/>
      <c r="M33" s="7"/>
      <c r="N33" s="22"/>
      <c r="O33" s="27"/>
      <c r="P33" s="40"/>
      <c r="Q33" s="36"/>
      <c r="S33" s="33" t="s">
        <v>28</v>
      </c>
      <c r="T33" s="39" t="s">
        <v>4</v>
      </c>
      <c r="U33" s="56">
        <v>232</v>
      </c>
      <c r="V33" s="37"/>
    </row>
    <row r="34" spans="2:22" ht="15" x14ac:dyDescent="0.2">
      <c r="B34" s="12" t="str">
        <f t="shared" si="4"/>
        <v>50 - 249 darbinieki (vidējie uzņēmumi), n=90</v>
      </c>
      <c r="C34" s="3">
        <f t="shared" si="2"/>
        <v>15.087009801460937</v>
      </c>
      <c r="D34" s="81">
        <v>0</v>
      </c>
      <c r="E34" s="85">
        <v>100</v>
      </c>
      <c r="F34" s="21">
        <f t="shared" si="3"/>
        <v>7</v>
      </c>
      <c r="G34" s="81">
        <v>0</v>
      </c>
      <c r="H34" s="21"/>
      <c r="I34" s="7"/>
      <c r="J34" s="21"/>
      <c r="K34" s="7"/>
      <c r="L34" s="21"/>
      <c r="M34" s="7"/>
      <c r="N34" s="21"/>
      <c r="O34" s="27"/>
      <c r="P34" s="38"/>
      <c r="Q34" s="36"/>
      <c r="S34" s="33" t="s">
        <v>29</v>
      </c>
      <c r="T34" s="39" t="s">
        <v>4</v>
      </c>
      <c r="U34" s="56">
        <v>90</v>
      </c>
      <c r="V34" s="37"/>
    </row>
    <row r="35" spans="2:22" ht="15" x14ac:dyDescent="0.2">
      <c r="B35" s="12" t="str">
        <f t="shared" si="4"/>
        <v>KAPITĀLA IZCELSME</v>
      </c>
      <c r="C35" s="3">
        <f t="shared" si="2"/>
        <v>15.087009801460937</v>
      </c>
      <c r="D35" s="81"/>
      <c r="E35" s="81"/>
      <c r="F35" s="21">
        <f t="shared" si="3"/>
        <v>107</v>
      </c>
      <c r="G35" s="81"/>
      <c r="H35" s="21"/>
      <c r="I35" s="7"/>
      <c r="J35" s="21"/>
      <c r="K35" s="7"/>
      <c r="L35" s="21"/>
      <c r="M35" s="7"/>
      <c r="N35" s="21"/>
      <c r="O35" s="27"/>
      <c r="P35" s="38"/>
      <c r="Q35" s="36"/>
      <c r="S35" s="33" t="s">
        <v>26</v>
      </c>
      <c r="T35" s="39"/>
      <c r="U35" s="54" t="s">
        <v>96</v>
      </c>
      <c r="V35" s="37"/>
    </row>
    <row r="36" spans="2:22" ht="15" x14ac:dyDescent="0.2">
      <c r="B36" s="12" t="str">
        <f t="shared" si="4"/>
        <v>Vietējais kapitāls, n=648</v>
      </c>
      <c r="C36" s="3">
        <f t="shared" si="2"/>
        <v>14.066051088295774</v>
      </c>
      <c r="D36" s="85">
        <v>1.0209587131651627</v>
      </c>
      <c r="E36" s="85">
        <v>98.948164392468001</v>
      </c>
      <c r="F36" s="21">
        <f t="shared" si="3"/>
        <v>8.0518356075319986</v>
      </c>
      <c r="G36" s="82">
        <v>3.0876894366848543E-2</v>
      </c>
      <c r="H36" s="21"/>
      <c r="I36" s="7"/>
      <c r="J36" s="21"/>
      <c r="K36" s="7"/>
      <c r="L36" s="21"/>
      <c r="M36" s="7"/>
      <c r="N36" s="21"/>
      <c r="O36" s="27"/>
      <c r="P36" s="38"/>
      <c r="Q36" s="36"/>
      <c r="S36" s="33" t="s">
        <v>30</v>
      </c>
      <c r="T36" s="39" t="s">
        <v>4</v>
      </c>
      <c r="U36" s="56">
        <v>648</v>
      </c>
      <c r="V36" s="37"/>
    </row>
    <row r="37" spans="2:22" ht="15" x14ac:dyDescent="0.2">
      <c r="B37" s="12" t="str">
        <f t="shared" si="4"/>
        <v>Vietējais un ārvalstu kapitāls, n=29</v>
      </c>
      <c r="C37" s="3">
        <f t="shared" si="2"/>
        <v>15.087009801460937</v>
      </c>
      <c r="D37" s="81">
        <v>0</v>
      </c>
      <c r="E37" s="85">
        <v>100</v>
      </c>
      <c r="F37" s="21">
        <f t="shared" si="3"/>
        <v>7</v>
      </c>
      <c r="G37" s="81">
        <v>0</v>
      </c>
      <c r="H37" s="21"/>
      <c r="I37" s="7"/>
      <c r="J37" s="21"/>
      <c r="K37" s="7"/>
      <c r="L37" s="21"/>
      <c r="M37" s="7"/>
      <c r="N37" s="21"/>
      <c r="O37" s="27"/>
      <c r="P37" s="38"/>
      <c r="Q37" s="36"/>
      <c r="S37" s="33" t="s">
        <v>31</v>
      </c>
      <c r="T37" s="39" t="s">
        <v>4</v>
      </c>
      <c r="U37" s="56">
        <v>29</v>
      </c>
      <c r="V37" s="37"/>
    </row>
    <row r="38" spans="2:22" ht="15" x14ac:dyDescent="0.2">
      <c r="B38" s="12" t="str">
        <f t="shared" si="4"/>
        <v>Ārvalstu kapitāls, n=38</v>
      </c>
      <c r="C38" s="3">
        <f t="shared" si="2"/>
        <v>15.087009801460937</v>
      </c>
      <c r="D38" s="81">
        <v>0</v>
      </c>
      <c r="E38" s="85">
        <v>100</v>
      </c>
      <c r="F38" s="21">
        <f t="shared" si="3"/>
        <v>7</v>
      </c>
      <c r="G38" s="81">
        <v>0</v>
      </c>
      <c r="H38" s="21"/>
      <c r="I38" s="7"/>
      <c r="J38" s="21"/>
      <c r="K38" s="7"/>
      <c r="L38" s="21"/>
      <c r="M38" s="7"/>
      <c r="N38" s="21"/>
      <c r="O38" s="27"/>
      <c r="P38" s="38"/>
      <c r="Q38" s="36"/>
      <c r="S38" s="33" t="s">
        <v>32</v>
      </c>
      <c r="T38" s="41" t="s">
        <v>4</v>
      </c>
      <c r="U38" s="56">
        <v>38</v>
      </c>
      <c r="V38" s="37"/>
    </row>
    <row r="39" spans="2:22" ht="15" x14ac:dyDescent="0.2">
      <c r="B39" s="12" t="str">
        <f t="shared" si="4"/>
        <v>UZŅĒMUMA APGROZĪJUMS</v>
      </c>
      <c r="C39" s="3">
        <f t="shared" si="2"/>
        <v>15.087009801460937</v>
      </c>
      <c r="D39" s="81"/>
      <c r="E39" s="81"/>
      <c r="F39" s="21">
        <f t="shared" si="3"/>
        <v>107</v>
      </c>
      <c r="G39" s="81"/>
      <c r="H39" s="21"/>
      <c r="I39" s="7"/>
      <c r="J39" s="21"/>
      <c r="K39" s="7"/>
      <c r="L39" s="21"/>
      <c r="M39" s="7"/>
      <c r="N39" s="21"/>
      <c r="O39" s="27"/>
      <c r="P39" s="38"/>
      <c r="Q39" s="36"/>
      <c r="S39" s="33" t="s">
        <v>95</v>
      </c>
      <c r="T39" s="41"/>
      <c r="U39" s="54" t="s">
        <v>96</v>
      </c>
      <c r="V39" s="37"/>
    </row>
    <row r="40" spans="2:22" ht="15" x14ac:dyDescent="0.2">
      <c r="B40" s="12" t="str">
        <f t="shared" si="4"/>
        <v>Zems, n=132</v>
      </c>
      <c r="C40" s="3">
        <f t="shared" si="2"/>
        <v>14.053465146559773</v>
      </c>
      <c r="D40" s="85">
        <v>1.0335446549011633</v>
      </c>
      <c r="E40" s="85">
        <v>98.966455345098836</v>
      </c>
      <c r="F40" s="21">
        <f t="shared" si="3"/>
        <v>8.0335446549011635</v>
      </c>
      <c r="G40" s="81">
        <v>0</v>
      </c>
      <c r="H40" s="21"/>
      <c r="I40" s="7"/>
      <c r="J40" s="21"/>
      <c r="K40" s="7"/>
      <c r="L40" s="21"/>
      <c r="M40" s="7"/>
      <c r="N40" s="21"/>
      <c r="O40" s="27"/>
      <c r="P40" s="38"/>
      <c r="Q40" s="36"/>
      <c r="S40" s="33" t="s">
        <v>92</v>
      </c>
      <c r="T40" s="41" t="s">
        <v>4</v>
      </c>
      <c r="U40" s="56">
        <v>132</v>
      </c>
      <c r="V40" s="37"/>
    </row>
    <row r="41" spans="2:22" ht="15" x14ac:dyDescent="0.2">
      <c r="B41" s="12" t="str">
        <f t="shared" si="4"/>
        <v>Vidējs, n=135</v>
      </c>
      <c r="C41" s="3">
        <f t="shared" si="2"/>
        <v>14.884048914125181</v>
      </c>
      <c r="D41" s="80">
        <v>0.20296088733575707</v>
      </c>
      <c r="E41" s="85">
        <v>99.797039112664237</v>
      </c>
      <c r="F41" s="21">
        <f t="shared" si="3"/>
        <v>7.2029608873357631</v>
      </c>
      <c r="G41" s="81">
        <v>0</v>
      </c>
      <c r="H41" s="21"/>
      <c r="I41" s="7"/>
      <c r="J41" s="21"/>
      <c r="K41" s="7"/>
      <c r="L41" s="21"/>
      <c r="M41" s="7"/>
      <c r="N41" s="21"/>
      <c r="O41" s="27"/>
      <c r="P41" s="38"/>
      <c r="Q41" s="36"/>
      <c r="S41" s="33" t="s">
        <v>93</v>
      </c>
      <c r="T41" s="41" t="s">
        <v>4</v>
      </c>
      <c r="U41" s="56">
        <v>135</v>
      </c>
      <c r="V41" s="37"/>
    </row>
    <row r="42" spans="2:22" ht="15" x14ac:dyDescent="0.2">
      <c r="B42" s="12" t="str">
        <f t="shared" si="4"/>
        <v>Augsts, n=328</v>
      </c>
      <c r="C42" s="3">
        <f t="shared" si="2"/>
        <v>15.087009801460937</v>
      </c>
      <c r="D42" s="81">
        <v>0</v>
      </c>
      <c r="E42" s="85">
        <v>99.890123223739153</v>
      </c>
      <c r="F42" s="21">
        <f t="shared" si="3"/>
        <v>7.1098767762608475</v>
      </c>
      <c r="G42" s="80">
        <v>0.10987677626082765</v>
      </c>
      <c r="H42" s="21"/>
      <c r="I42" s="7"/>
      <c r="J42" s="21"/>
      <c r="K42" s="7"/>
      <c r="L42" s="21"/>
      <c r="M42" s="7"/>
      <c r="N42" s="21"/>
      <c r="O42" s="27"/>
      <c r="P42" s="38"/>
      <c r="Q42" s="36"/>
      <c r="S42" s="33" t="s">
        <v>94</v>
      </c>
      <c r="T42" s="41" t="s">
        <v>4</v>
      </c>
      <c r="U42" s="56">
        <v>328</v>
      </c>
      <c r="V42" s="37"/>
    </row>
    <row r="43" spans="2:22" ht="15" x14ac:dyDescent="0.2">
      <c r="B43" s="12" t="str">
        <f t="shared" si="4"/>
        <v>REĢIONS</v>
      </c>
      <c r="C43" s="3">
        <f t="shared" si="2"/>
        <v>15.087009801460937</v>
      </c>
      <c r="D43" s="81"/>
      <c r="E43" s="81"/>
      <c r="F43" s="21">
        <f t="shared" si="3"/>
        <v>107</v>
      </c>
      <c r="G43" s="81"/>
      <c r="H43" s="22"/>
      <c r="I43" s="7"/>
      <c r="J43" s="22"/>
      <c r="K43" s="7"/>
      <c r="L43" s="22"/>
      <c r="M43" s="7"/>
      <c r="N43" s="22"/>
      <c r="O43" s="27"/>
      <c r="P43" s="40"/>
      <c r="Q43" s="36"/>
      <c r="S43" s="33" t="s">
        <v>33</v>
      </c>
      <c r="U43" s="54" t="s">
        <v>96</v>
      </c>
      <c r="V43" s="37"/>
    </row>
    <row r="44" spans="2:22" ht="15" x14ac:dyDescent="0.2">
      <c r="B44" s="12" t="str">
        <f t="shared" si="4"/>
        <v>Rīga, n=308</v>
      </c>
      <c r="C44" s="3">
        <f t="shared" si="2"/>
        <v>14.670052349987166</v>
      </c>
      <c r="D44" s="80">
        <v>0.4169574514737715</v>
      </c>
      <c r="E44" s="85">
        <v>99.583042548526223</v>
      </c>
      <c r="F44" s="21">
        <f t="shared" si="3"/>
        <v>7.4169574514737775</v>
      </c>
      <c r="G44" s="81">
        <v>0</v>
      </c>
      <c r="H44" s="21"/>
      <c r="I44" s="7"/>
      <c r="J44" s="21"/>
      <c r="K44" s="7"/>
      <c r="L44" s="21"/>
      <c r="M44" s="7"/>
      <c r="N44" s="21"/>
      <c r="O44" s="27"/>
      <c r="P44" s="38"/>
      <c r="Q44" s="36"/>
      <c r="S44" s="33" t="s">
        <v>34</v>
      </c>
      <c r="T44" s="41" t="s">
        <v>4</v>
      </c>
      <c r="U44" s="56">
        <v>308</v>
      </c>
      <c r="V44" s="37"/>
    </row>
    <row r="45" spans="2:22" ht="15" x14ac:dyDescent="0.2">
      <c r="B45" s="12" t="str">
        <f t="shared" si="4"/>
        <v>Pierīga, n=120</v>
      </c>
      <c r="C45" s="3">
        <f t="shared" si="2"/>
        <v>15.087009801460937</v>
      </c>
      <c r="D45" s="81">
        <v>0</v>
      </c>
      <c r="E45" s="85">
        <v>100</v>
      </c>
      <c r="F45" s="21">
        <f t="shared" si="3"/>
        <v>7</v>
      </c>
      <c r="G45" s="81">
        <v>0</v>
      </c>
      <c r="H45" s="21"/>
      <c r="I45" s="7"/>
      <c r="J45" s="21"/>
      <c r="K45" s="7"/>
      <c r="L45" s="21"/>
      <c r="M45" s="7"/>
      <c r="N45" s="21"/>
      <c r="O45" s="27"/>
      <c r="P45" s="38"/>
      <c r="Q45" s="36"/>
      <c r="S45" s="33" t="s">
        <v>35</v>
      </c>
      <c r="T45" s="41" t="s">
        <v>4</v>
      </c>
      <c r="U45" s="56">
        <v>120</v>
      </c>
      <c r="V45" s="37"/>
    </row>
    <row r="46" spans="2:22" ht="15" x14ac:dyDescent="0.2">
      <c r="B46" s="12" t="str">
        <f t="shared" si="4"/>
        <v>Vidzeme, n=81</v>
      </c>
      <c r="C46" s="3">
        <f t="shared" si="2"/>
        <v>15.087009801460937</v>
      </c>
      <c r="D46" s="81">
        <v>0</v>
      </c>
      <c r="E46" s="85">
        <v>100</v>
      </c>
      <c r="F46" s="21">
        <f t="shared" si="3"/>
        <v>7</v>
      </c>
      <c r="G46" s="81">
        <v>0</v>
      </c>
      <c r="H46" s="21"/>
      <c r="I46" s="7"/>
      <c r="J46" s="21"/>
      <c r="K46" s="7"/>
      <c r="L46" s="21"/>
      <c r="M46" s="7"/>
      <c r="N46" s="21"/>
      <c r="O46" s="27"/>
      <c r="P46" s="38"/>
      <c r="Q46" s="36"/>
      <c r="S46" s="33" t="s">
        <v>36</v>
      </c>
      <c r="T46" s="41" t="s">
        <v>4</v>
      </c>
      <c r="U46" s="56">
        <v>81</v>
      </c>
      <c r="V46" s="37"/>
    </row>
    <row r="47" spans="2:22" ht="15" x14ac:dyDescent="0.2">
      <c r="B47" s="12" t="str">
        <f t="shared" si="4"/>
        <v>Kurzeme, n=73</v>
      </c>
      <c r="C47" s="3">
        <f t="shared" si="2"/>
        <v>14.484092214589175</v>
      </c>
      <c r="D47" s="85">
        <v>0.60291758687176167</v>
      </c>
      <c r="E47" s="85">
        <v>99.397082413128217</v>
      </c>
      <c r="F47" s="21">
        <f t="shared" si="3"/>
        <v>7.6029175868717829</v>
      </c>
      <c r="G47" s="81">
        <v>0</v>
      </c>
      <c r="H47" s="21"/>
      <c r="I47" s="7"/>
      <c r="J47" s="21"/>
      <c r="K47" s="7"/>
      <c r="L47" s="21"/>
      <c r="M47" s="7"/>
      <c r="N47" s="21"/>
      <c r="O47" s="27"/>
      <c r="P47" s="38"/>
      <c r="Q47" s="36"/>
      <c r="S47" s="33" t="s">
        <v>37</v>
      </c>
      <c r="T47" s="41" t="s">
        <v>4</v>
      </c>
      <c r="U47" s="56">
        <v>73</v>
      </c>
      <c r="V47" s="37"/>
    </row>
    <row r="48" spans="2:22" ht="15" x14ac:dyDescent="0.2">
      <c r="B48" s="12" t="str">
        <f t="shared" si="4"/>
        <v>Zemgale, n=67</v>
      </c>
      <c r="C48" s="3">
        <f t="shared" si="2"/>
        <v>7</v>
      </c>
      <c r="D48" s="85">
        <v>8.0870098014609368</v>
      </c>
      <c r="E48" s="85">
        <v>91.912990198539077</v>
      </c>
      <c r="F48" s="21">
        <f t="shared" si="3"/>
        <v>15.087009801460923</v>
      </c>
      <c r="G48" s="81">
        <v>0</v>
      </c>
      <c r="H48" s="22"/>
      <c r="I48" s="7"/>
      <c r="J48" s="22"/>
      <c r="K48" s="7"/>
      <c r="L48" s="22"/>
      <c r="M48" s="7"/>
      <c r="N48" s="22"/>
      <c r="O48" s="27"/>
      <c r="P48" s="40"/>
      <c r="Q48" s="36"/>
      <c r="S48" s="33" t="s">
        <v>38</v>
      </c>
      <c r="T48" s="41" t="s">
        <v>4</v>
      </c>
      <c r="U48" s="56">
        <v>67</v>
      </c>
      <c r="V48" s="37"/>
    </row>
    <row r="49" spans="1:23" ht="15" x14ac:dyDescent="0.2">
      <c r="B49" s="12" t="str">
        <f t="shared" si="4"/>
        <v>Latgale, n=66</v>
      </c>
      <c r="C49" s="3">
        <f t="shared" si="2"/>
        <v>13.286629970778085</v>
      </c>
      <c r="D49" s="85">
        <v>1.8003798306828518</v>
      </c>
      <c r="E49" s="85">
        <v>97.81970880134304</v>
      </c>
      <c r="F49" s="21">
        <f t="shared" si="3"/>
        <v>9.1802911986569598</v>
      </c>
      <c r="G49" s="80">
        <v>0.37991136797411212</v>
      </c>
      <c r="H49" s="21"/>
      <c r="I49" s="7"/>
      <c r="J49" s="21"/>
      <c r="K49" s="7"/>
      <c r="L49" s="21"/>
      <c r="M49" s="7"/>
      <c r="N49" s="22"/>
      <c r="O49" s="27"/>
      <c r="P49" s="38"/>
      <c r="Q49" s="36"/>
      <c r="S49" s="33" t="s">
        <v>39</v>
      </c>
      <c r="T49" s="39" t="s">
        <v>4</v>
      </c>
      <c r="U49" s="56">
        <v>66</v>
      </c>
    </row>
    <row r="50" spans="1:23" ht="15" x14ac:dyDescent="0.2">
      <c r="B50" s="12" t="str">
        <f t="shared" si="4"/>
        <v>UZŅĒMUMA ATRAŠANĀS VIETA</v>
      </c>
      <c r="C50" s="3">
        <f t="shared" si="2"/>
        <v>15.087009801460937</v>
      </c>
      <c r="D50" s="81"/>
      <c r="E50" s="81"/>
      <c r="F50" s="21">
        <f t="shared" si="3"/>
        <v>107</v>
      </c>
      <c r="G50" s="81"/>
      <c r="H50" s="21"/>
      <c r="I50" s="7"/>
      <c r="J50" s="21"/>
      <c r="K50" s="7"/>
      <c r="L50" s="21"/>
      <c r="M50" s="7"/>
      <c r="N50" s="21"/>
      <c r="O50" s="27"/>
      <c r="P50" s="38"/>
      <c r="Q50" s="36"/>
      <c r="S50" s="33" t="s">
        <v>40</v>
      </c>
      <c r="T50" s="39"/>
      <c r="U50" s="54" t="s">
        <v>96</v>
      </c>
    </row>
    <row r="51" spans="1:23" ht="15" x14ac:dyDescent="0.2">
      <c r="B51" s="12" t="str">
        <f t="shared" si="4"/>
        <v>Rīga, n=308</v>
      </c>
      <c r="C51" s="3">
        <f t="shared" si="2"/>
        <v>14.670052349987166</v>
      </c>
      <c r="D51" s="80">
        <v>0.4169574514737715</v>
      </c>
      <c r="E51" s="85">
        <v>99.583042548526223</v>
      </c>
      <c r="F51" s="21">
        <f t="shared" si="3"/>
        <v>7.4169574514737775</v>
      </c>
      <c r="G51" s="81">
        <v>0</v>
      </c>
      <c r="H51" s="21"/>
      <c r="I51" s="7"/>
      <c r="J51" s="21"/>
      <c r="K51" s="7"/>
      <c r="L51" s="21"/>
      <c r="M51" s="7"/>
      <c r="N51" s="21"/>
      <c r="O51" s="27"/>
      <c r="P51" s="38"/>
      <c r="Q51" s="36"/>
      <c r="S51" s="33" t="s">
        <v>34</v>
      </c>
      <c r="T51" s="39" t="s">
        <v>4</v>
      </c>
      <c r="U51" s="56">
        <v>308</v>
      </c>
    </row>
    <row r="52" spans="1:23" ht="15" x14ac:dyDescent="0.2">
      <c r="B52" s="12" t="str">
        <f t="shared" si="4"/>
        <v>Ārpus Rīgas, n=407</v>
      </c>
      <c r="C52" s="3">
        <f t="shared" si="2"/>
        <v>13.525537083749672</v>
      </c>
      <c r="D52" s="85">
        <v>1.5614727177112646</v>
      </c>
      <c r="E52" s="85">
        <v>98.376816308348907</v>
      </c>
      <c r="F52" s="21">
        <f t="shared" si="3"/>
        <v>8.6231836916510929</v>
      </c>
      <c r="G52" s="80">
        <v>6.1710973939815755E-2</v>
      </c>
      <c r="H52" s="21"/>
      <c r="I52" s="7"/>
      <c r="J52" s="21"/>
      <c r="K52" s="7"/>
      <c r="L52" s="21"/>
      <c r="M52" s="7"/>
      <c r="N52" s="21"/>
      <c r="O52" s="27"/>
      <c r="P52" s="38"/>
      <c r="Q52" s="36"/>
      <c r="S52" s="33" t="s">
        <v>41</v>
      </c>
      <c r="T52" s="39" t="s">
        <v>4</v>
      </c>
      <c r="U52" s="56">
        <v>407</v>
      </c>
    </row>
    <row r="53" spans="1:23" ht="15" x14ac:dyDescent="0.2">
      <c r="B53" s="12" t="str">
        <f t="shared" si="4"/>
        <v>EKSPORTA STATUSS</v>
      </c>
      <c r="C53" s="3">
        <f t="shared" si="2"/>
        <v>15.087009801460937</v>
      </c>
      <c r="D53" s="81"/>
      <c r="E53" s="81"/>
      <c r="F53" s="21">
        <f t="shared" si="3"/>
        <v>107</v>
      </c>
      <c r="G53" s="81"/>
      <c r="H53" s="21"/>
      <c r="I53" s="7"/>
      <c r="J53" s="21"/>
      <c r="K53" s="7"/>
      <c r="L53" s="21"/>
      <c r="M53" s="7"/>
      <c r="N53" s="21"/>
      <c r="O53" s="27"/>
      <c r="P53" s="38"/>
      <c r="Q53" s="36"/>
      <c r="S53" s="33" t="s">
        <v>42</v>
      </c>
      <c r="T53" s="39"/>
      <c r="U53" s="54" t="s">
        <v>96</v>
      </c>
    </row>
    <row r="54" spans="1:23" ht="15" x14ac:dyDescent="0.2">
      <c r="B54" s="12" t="str">
        <f t="shared" si="4"/>
        <v>Eksportē, n=218</v>
      </c>
      <c r="C54" s="3">
        <f t="shared" si="2"/>
        <v>15.087009801460937</v>
      </c>
      <c r="D54" s="81">
        <v>0</v>
      </c>
      <c r="E54" s="85">
        <v>100</v>
      </c>
      <c r="F54" s="21">
        <f t="shared" si="3"/>
        <v>7</v>
      </c>
      <c r="G54" s="81">
        <v>0</v>
      </c>
      <c r="H54" s="22"/>
      <c r="I54" s="7"/>
      <c r="J54" s="22"/>
      <c r="K54" s="7"/>
      <c r="L54" s="22"/>
      <c r="M54" s="7"/>
      <c r="N54" s="22"/>
      <c r="O54" s="27"/>
      <c r="P54" s="40"/>
      <c r="Q54" s="36"/>
      <c r="S54" s="33" t="s">
        <v>43</v>
      </c>
      <c r="T54" s="39" t="s">
        <v>4</v>
      </c>
      <c r="U54" s="56">
        <v>218</v>
      </c>
    </row>
    <row r="55" spans="1:23" ht="15" x14ac:dyDescent="0.2">
      <c r="B55" s="12" t="str">
        <f t="shared" si="4"/>
        <v>Neeksportē, n=491</v>
      </c>
      <c r="C55" s="3">
        <f>$D$60-D55+7</f>
        <v>13.82561094245019</v>
      </c>
      <c r="D55" s="86">
        <v>1.2613988590107459</v>
      </c>
      <c r="E55" s="86">
        <v>98.700452605870325</v>
      </c>
      <c r="F55" s="21">
        <f>$E$60-E55+7</f>
        <v>8.2995473941296751</v>
      </c>
      <c r="G55" s="83">
        <v>3.8148535118909713E-2</v>
      </c>
      <c r="H55" s="21"/>
      <c r="I55" s="7"/>
      <c r="J55" s="21"/>
      <c r="K55" s="7"/>
      <c r="L55" s="21"/>
      <c r="M55" s="7"/>
      <c r="N55" s="21"/>
      <c r="O55" s="27"/>
      <c r="P55" s="38"/>
      <c r="Q55" s="36"/>
      <c r="S55" s="33" t="s">
        <v>44</v>
      </c>
      <c r="T55" s="39" t="s">
        <v>4</v>
      </c>
      <c r="U55" s="57">
        <v>491</v>
      </c>
    </row>
    <row r="56" spans="1:23" ht="15" x14ac:dyDescent="0.2">
      <c r="B56" s="12" t="str">
        <f t="shared" si="4"/>
        <v/>
      </c>
      <c r="C56" s="3">
        <f t="shared" ref="C56:C59" si="5">$D$60-D56+7</f>
        <v>15.087009801460937</v>
      </c>
      <c r="D56" s="93"/>
      <c r="E56" s="93"/>
      <c r="F56" s="21">
        <f t="shared" ref="F56:F59" si="6">$E$60-E56+7</f>
        <v>107</v>
      </c>
      <c r="G56" s="94"/>
      <c r="H56" s="21"/>
      <c r="I56" s="7"/>
      <c r="J56" s="21"/>
      <c r="K56" s="7"/>
      <c r="L56" s="21"/>
      <c r="M56" s="7"/>
      <c r="N56" s="21"/>
      <c r="O56" s="27"/>
      <c r="P56" s="38"/>
      <c r="Q56" s="36"/>
      <c r="T56" s="39"/>
      <c r="U56" s="54" t="s">
        <v>96</v>
      </c>
      <c r="W56" s="33" t="s">
        <v>75</v>
      </c>
    </row>
    <row r="57" spans="1:23" ht="15" x14ac:dyDescent="0.2">
      <c r="B57" s="12" t="str">
        <f t="shared" si="4"/>
        <v>Jā, ir ieviesis jaunus digitālos risinājumus, n=89</v>
      </c>
      <c r="C57" s="3">
        <f t="shared" si="5"/>
        <v>15.087009801460937</v>
      </c>
      <c r="D57" s="102">
        <v>0</v>
      </c>
      <c r="E57" s="100">
        <v>100</v>
      </c>
      <c r="F57" s="21">
        <f t="shared" si="6"/>
        <v>7</v>
      </c>
      <c r="G57" s="93">
        <v>0</v>
      </c>
      <c r="H57" s="21"/>
      <c r="I57" s="7"/>
      <c r="J57" s="21"/>
      <c r="K57" s="7"/>
      <c r="L57" s="21"/>
      <c r="M57" s="7"/>
      <c r="N57" s="21"/>
      <c r="O57" s="27"/>
      <c r="P57" s="38"/>
      <c r="Q57" s="36"/>
      <c r="S57" s="33" t="s">
        <v>65</v>
      </c>
      <c r="T57" s="39" t="s">
        <v>4</v>
      </c>
      <c r="U57" s="97">
        <v>89</v>
      </c>
    </row>
    <row r="58" spans="1:23" ht="15" x14ac:dyDescent="0.2">
      <c r="B58" s="12" t="str">
        <f t="shared" si="4"/>
        <v>Jā, ir palielinājis jau esošo digitālo risinājumu izmantošanu, n=173</v>
      </c>
      <c r="C58" s="3">
        <f t="shared" si="5"/>
        <v>15.087009801460937</v>
      </c>
      <c r="D58" s="102">
        <v>0</v>
      </c>
      <c r="E58" s="100">
        <v>100</v>
      </c>
      <c r="F58" s="21">
        <f t="shared" si="6"/>
        <v>7</v>
      </c>
      <c r="G58" s="93">
        <v>0</v>
      </c>
      <c r="H58" s="21"/>
      <c r="I58" s="7"/>
      <c r="J58" s="21"/>
      <c r="K58" s="7"/>
      <c r="L58" s="21"/>
      <c r="M58" s="7"/>
      <c r="N58" s="21"/>
      <c r="O58" s="27"/>
      <c r="P58" s="38"/>
      <c r="Q58" s="36"/>
      <c r="S58" s="33" t="s">
        <v>66</v>
      </c>
      <c r="T58" s="39" t="s">
        <v>4</v>
      </c>
      <c r="U58" s="97">
        <v>173</v>
      </c>
    </row>
    <row r="59" spans="1:23" ht="15" x14ac:dyDescent="0.2">
      <c r="B59" s="12" t="str">
        <f t="shared" si="4"/>
        <v>Nē, n=430</v>
      </c>
      <c r="C59" s="3">
        <f t="shared" si="5"/>
        <v>13.663692060305802</v>
      </c>
      <c r="D59" s="101">
        <v>1.4233177411551345</v>
      </c>
      <c r="E59" s="101">
        <v>98.576682258844855</v>
      </c>
      <c r="F59" s="21">
        <f t="shared" si="6"/>
        <v>8.4233177411551452</v>
      </c>
      <c r="G59" s="93">
        <v>0</v>
      </c>
      <c r="H59" s="21"/>
      <c r="I59" s="7"/>
      <c r="J59" s="21"/>
      <c r="K59" s="7"/>
      <c r="L59" s="21"/>
      <c r="M59" s="7"/>
      <c r="N59" s="21"/>
      <c r="O59" s="27"/>
      <c r="P59" s="38"/>
      <c r="Q59" s="36"/>
      <c r="S59" s="33" t="s">
        <v>8</v>
      </c>
      <c r="T59" s="39" t="s">
        <v>4</v>
      </c>
      <c r="U59" s="98">
        <v>430</v>
      </c>
    </row>
    <row r="60" spans="1:23" x14ac:dyDescent="0.2">
      <c r="B60" s="12"/>
      <c r="C60" s="4"/>
      <c r="D60" s="3">
        <f>MAX(D25:D59)</f>
        <v>8.0870098014609368</v>
      </c>
      <c r="E60" s="3">
        <f>MAX(E25:E59)</f>
        <v>100</v>
      </c>
      <c r="F60" s="3"/>
      <c r="G60" s="3"/>
      <c r="H60" s="3"/>
      <c r="I60" s="3"/>
      <c r="J60" s="3"/>
      <c r="K60" s="3"/>
      <c r="L60" s="3"/>
      <c r="M60" s="3"/>
      <c r="N60" s="3"/>
      <c r="O60" s="42"/>
      <c r="P60" s="36"/>
      <c r="Q60" s="36"/>
    </row>
    <row r="61" spans="1:23" x14ac:dyDescent="0.2">
      <c r="B61" s="12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2"/>
      <c r="P61" s="36"/>
      <c r="Q61" s="36"/>
    </row>
    <row r="62" spans="1:23" x14ac:dyDescent="0.2">
      <c r="B62" s="12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2"/>
      <c r="P62" s="36"/>
      <c r="Q62" s="36"/>
    </row>
    <row r="63" spans="1:23" x14ac:dyDescent="0.2">
      <c r="A63" s="70" t="s">
        <v>120</v>
      </c>
      <c r="B63" s="12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2"/>
      <c r="P63" s="36"/>
      <c r="Q63" s="36"/>
    </row>
    <row r="64" spans="1:23" x14ac:dyDescent="0.2">
      <c r="B64" s="12"/>
      <c r="C64" s="4"/>
      <c r="D64" s="3"/>
      <c r="E64" s="66"/>
      <c r="F64" s="3"/>
      <c r="G64" s="3"/>
      <c r="H64" s="3"/>
      <c r="I64" s="3"/>
      <c r="J64" s="3"/>
      <c r="K64" s="3"/>
      <c r="L64" s="3"/>
      <c r="M64" s="3"/>
      <c r="N64" s="3"/>
      <c r="O64" s="42"/>
      <c r="P64" s="36"/>
      <c r="Q64" s="36"/>
    </row>
    <row r="65" spans="2:22" x14ac:dyDescent="0.2">
      <c r="B65" s="12"/>
      <c r="C65" s="4"/>
      <c r="D65" s="3"/>
      <c r="E65" s="66"/>
      <c r="F65" s="3"/>
      <c r="G65" s="3"/>
      <c r="H65" s="3"/>
      <c r="I65" s="3"/>
      <c r="J65" s="3"/>
      <c r="K65" s="3"/>
      <c r="L65" s="3"/>
      <c r="M65" s="3"/>
      <c r="N65" s="3"/>
      <c r="O65" s="42"/>
      <c r="P65" s="36"/>
      <c r="Q65" s="36"/>
    </row>
    <row r="66" spans="2:22" x14ac:dyDescent="0.2">
      <c r="B66" s="4"/>
      <c r="C66" s="3" t="s">
        <v>2</v>
      </c>
      <c r="D66" s="3" t="s">
        <v>8</v>
      </c>
      <c r="E66" s="3" t="s">
        <v>7</v>
      </c>
      <c r="F66" s="24" t="s">
        <v>2</v>
      </c>
      <c r="G66" s="5" t="s">
        <v>0</v>
      </c>
      <c r="H66" s="24"/>
      <c r="J66" s="6"/>
      <c r="L66" s="6"/>
      <c r="N66" s="6"/>
      <c r="P66" s="36"/>
      <c r="Q66" s="36"/>
      <c r="V66" s="37"/>
    </row>
    <row r="67" spans="2:22" ht="15" x14ac:dyDescent="0.2">
      <c r="B67" s="12" t="str">
        <f>S67&amp;T67&amp;U67&amp;V67</f>
        <v>VISI RESPONDENTI, n=715</v>
      </c>
      <c r="C67" s="3">
        <f t="shared" ref="C67:C96" si="7">$D$102-D67+7</f>
        <v>26.912070886664353</v>
      </c>
      <c r="D67" s="60">
        <v>52.067588969204607</v>
      </c>
      <c r="E67" s="60">
        <v>43.127592153710928</v>
      </c>
      <c r="F67" s="21">
        <f t="shared" ref="F67:F96" si="8">$E$102-E67+7</f>
        <v>21.991273432769901</v>
      </c>
      <c r="G67" s="60">
        <v>4.8048188770835774</v>
      </c>
      <c r="H67" s="21"/>
      <c r="I67" s="7"/>
      <c r="J67" s="21"/>
      <c r="K67" s="7"/>
      <c r="L67" s="21"/>
      <c r="M67" s="7"/>
      <c r="N67" s="21"/>
      <c r="O67" s="27"/>
      <c r="P67" s="38"/>
      <c r="Q67" s="36"/>
      <c r="S67" s="33" t="s">
        <v>3</v>
      </c>
      <c r="T67" s="39" t="s">
        <v>4</v>
      </c>
      <c r="U67" s="55">
        <v>715</v>
      </c>
      <c r="V67" s="37"/>
    </row>
    <row r="68" spans="2:22" ht="15" x14ac:dyDescent="0.2">
      <c r="B68" s="12" t="str">
        <f t="shared" ref="B68:B101" si="9">S68&amp;T68&amp;U68&amp;V68</f>
        <v>NOZARE</v>
      </c>
      <c r="C68" s="3">
        <f t="shared" si="7"/>
        <v>78.97965985586896</v>
      </c>
      <c r="D68" s="63"/>
      <c r="E68" s="63"/>
      <c r="F68" s="21">
        <f t="shared" si="8"/>
        <v>65.118865586480837</v>
      </c>
      <c r="G68" s="63"/>
      <c r="H68" s="22"/>
      <c r="I68" s="7"/>
      <c r="J68" s="22"/>
      <c r="K68" s="7"/>
      <c r="L68" s="22"/>
      <c r="M68" s="7"/>
      <c r="N68" s="22"/>
      <c r="O68" s="27"/>
      <c r="P68" s="40"/>
      <c r="Q68" s="36"/>
      <c r="S68" s="33" t="s">
        <v>6</v>
      </c>
      <c r="T68" s="39"/>
      <c r="U68" s="54" t="s">
        <v>96</v>
      </c>
      <c r="V68" s="37"/>
    </row>
    <row r="69" spans="2:22" ht="15" x14ac:dyDescent="0.2">
      <c r="B69" s="12" t="str">
        <f t="shared" si="9"/>
        <v>Ražošana, n=145</v>
      </c>
      <c r="C69" s="3">
        <f t="shared" si="7"/>
        <v>29.659291357709961</v>
      </c>
      <c r="D69" s="64">
        <v>49.320368498158999</v>
      </c>
      <c r="E69" s="64">
        <v>43.828578875385851</v>
      </c>
      <c r="F69" s="21">
        <f t="shared" si="8"/>
        <v>21.290286711094979</v>
      </c>
      <c r="G69" s="64">
        <v>6.8510526264553135</v>
      </c>
      <c r="H69" s="21"/>
      <c r="I69" s="7"/>
      <c r="J69" s="21"/>
      <c r="K69" s="7"/>
      <c r="L69" s="21"/>
      <c r="M69" s="7"/>
      <c r="N69" s="21"/>
      <c r="O69" s="27"/>
      <c r="P69" s="38"/>
      <c r="Q69" s="36"/>
      <c r="S69" s="33" t="s">
        <v>22</v>
      </c>
      <c r="T69" s="39" t="s">
        <v>4</v>
      </c>
      <c r="U69" s="56">
        <v>145</v>
      </c>
      <c r="V69" s="37"/>
    </row>
    <row r="70" spans="2:22" ht="15" x14ac:dyDescent="0.2">
      <c r="B70" s="12" t="str">
        <f t="shared" si="9"/>
        <v>Tirdzniecība, n=110</v>
      </c>
      <c r="C70" s="3">
        <f t="shared" si="7"/>
        <v>31.95887055101926</v>
      </c>
      <c r="D70" s="64">
        <v>47.0207893048497</v>
      </c>
      <c r="E70" s="64">
        <v>45.878301948853014</v>
      </c>
      <c r="F70" s="21">
        <f t="shared" si="8"/>
        <v>19.240563637627815</v>
      </c>
      <c r="G70" s="64">
        <v>7.1009087462973133</v>
      </c>
      <c r="H70" s="21"/>
      <c r="I70" s="7"/>
      <c r="J70" s="21"/>
      <c r="K70" s="7"/>
      <c r="L70" s="21"/>
      <c r="M70" s="7"/>
      <c r="N70" s="21"/>
      <c r="O70" s="27"/>
      <c r="P70" s="38"/>
      <c r="Q70" s="36"/>
      <c r="S70" s="33" t="s">
        <v>23</v>
      </c>
      <c r="T70" s="39" t="s">
        <v>4</v>
      </c>
      <c r="U70" s="56">
        <v>110</v>
      </c>
      <c r="V70" s="37"/>
    </row>
    <row r="71" spans="2:22" ht="15" x14ac:dyDescent="0.2">
      <c r="B71" s="12" t="str">
        <f t="shared" si="9"/>
        <v>Būvniecība, n=50</v>
      </c>
      <c r="C71" s="3">
        <f t="shared" si="7"/>
        <v>13.618373949550516</v>
      </c>
      <c r="D71" s="64">
        <v>65.361285906318443</v>
      </c>
      <c r="E71" s="64">
        <v>31.832369862415792</v>
      </c>
      <c r="F71" s="21">
        <f t="shared" si="8"/>
        <v>33.286495724065034</v>
      </c>
      <c r="G71" s="64">
        <v>2.8063442312658262</v>
      </c>
      <c r="H71" s="21"/>
      <c r="I71" s="7"/>
      <c r="J71" s="21"/>
      <c r="K71" s="7"/>
      <c r="L71" s="21"/>
      <c r="M71" s="7"/>
      <c r="N71" s="21"/>
      <c r="O71" s="27"/>
      <c r="P71" s="38"/>
      <c r="Q71" s="36"/>
      <c r="S71" s="33" t="s">
        <v>24</v>
      </c>
      <c r="T71" s="39" t="s">
        <v>4</v>
      </c>
      <c r="U71" s="56">
        <v>50</v>
      </c>
      <c r="V71" s="37"/>
    </row>
    <row r="72" spans="2:22" ht="15" x14ac:dyDescent="0.2">
      <c r="B72" s="12" t="str">
        <f t="shared" si="9"/>
        <v>Pakalpojumi, n=410</v>
      </c>
      <c r="C72" s="3">
        <f t="shared" si="7"/>
        <v>26.194726959108905</v>
      </c>
      <c r="D72" s="64">
        <v>52.784932896760054</v>
      </c>
      <c r="E72" s="64">
        <v>43.626587974002916</v>
      </c>
      <c r="F72" s="21">
        <f t="shared" si="8"/>
        <v>21.492277612477913</v>
      </c>
      <c r="G72" s="64">
        <v>3.588479129236851</v>
      </c>
      <c r="H72" s="21"/>
      <c r="I72" s="7"/>
      <c r="J72" s="21"/>
      <c r="K72" s="7"/>
      <c r="L72" s="21"/>
      <c r="M72" s="7"/>
      <c r="N72" s="21"/>
      <c r="O72" s="27"/>
      <c r="P72" s="38"/>
      <c r="Q72" s="36"/>
      <c r="S72" s="33" t="s">
        <v>25</v>
      </c>
      <c r="T72" s="39" t="s">
        <v>4</v>
      </c>
      <c r="U72" s="56">
        <v>410</v>
      </c>
      <c r="V72" s="37"/>
    </row>
    <row r="73" spans="2:22" ht="15" x14ac:dyDescent="0.2">
      <c r="B73" s="12" t="str">
        <f t="shared" si="9"/>
        <v>DARBINIEKU SKAITS UZŅĒMUMĀ</v>
      </c>
      <c r="C73" s="3">
        <f t="shared" si="7"/>
        <v>78.97965985586896</v>
      </c>
      <c r="D73" s="63"/>
      <c r="E73" s="63"/>
      <c r="F73" s="21">
        <f t="shared" si="8"/>
        <v>65.118865586480837</v>
      </c>
      <c r="G73" s="63"/>
      <c r="H73" s="21"/>
      <c r="I73" s="7"/>
      <c r="J73" s="21"/>
      <c r="K73" s="7"/>
      <c r="L73" s="21"/>
      <c r="M73" s="7"/>
      <c r="N73" s="21"/>
      <c r="O73" s="27"/>
      <c r="P73" s="38"/>
      <c r="Q73" s="36"/>
      <c r="S73" s="33" t="s">
        <v>5</v>
      </c>
      <c r="T73" s="39"/>
      <c r="U73" s="54" t="s">
        <v>96</v>
      </c>
      <c r="V73" s="37"/>
    </row>
    <row r="74" spans="2:22" ht="15" x14ac:dyDescent="0.2">
      <c r="B74" s="12" t="str">
        <f t="shared" si="9"/>
        <v>1 - 9 darbinieki (mikrouzņēmumi), n=393</v>
      </c>
      <c r="C74" s="3">
        <f t="shared" si="7"/>
        <v>25.501198262872578</v>
      </c>
      <c r="D74" s="64">
        <v>53.478461592996382</v>
      </c>
      <c r="E74" s="64">
        <v>41.732363206237132</v>
      </c>
      <c r="F74" s="21">
        <f t="shared" si="8"/>
        <v>23.386502380243698</v>
      </c>
      <c r="G74" s="64">
        <v>4.7891752007656825</v>
      </c>
      <c r="H74" s="21"/>
      <c r="I74" s="7"/>
      <c r="J74" s="21"/>
      <c r="K74" s="7"/>
      <c r="L74" s="21"/>
      <c r="M74" s="7"/>
      <c r="N74" s="21"/>
      <c r="O74" s="27"/>
      <c r="P74" s="38"/>
      <c r="Q74" s="36"/>
      <c r="S74" s="33" t="s">
        <v>27</v>
      </c>
      <c r="T74" s="39" t="s">
        <v>4</v>
      </c>
      <c r="U74" s="56">
        <v>393</v>
      </c>
      <c r="V74" s="37"/>
    </row>
    <row r="75" spans="2:22" ht="15" x14ac:dyDescent="0.2">
      <c r="B75" s="12" t="str">
        <f t="shared" si="9"/>
        <v>10 - 49 darbinieki (mazie uzņēmumi), n=232</v>
      </c>
      <c r="C75" s="3">
        <f t="shared" si="7"/>
        <v>38.601090169084863</v>
      </c>
      <c r="D75" s="64">
        <v>40.378569686784097</v>
      </c>
      <c r="E75" s="64">
        <v>54.260282291339223</v>
      </c>
      <c r="F75" s="21">
        <f t="shared" si="8"/>
        <v>10.858583295141607</v>
      </c>
      <c r="G75" s="64">
        <v>5.3611480218767298</v>
      </c>
      <c r="H75" s="22"/>
      <c r="I75" s="7"/>
      <c r="J75" s="22"/>
      <c r="K75" s="7"/>
      <c r="L75" s="22"/>
      <c r="M75" s="7"/>
      <c r="N75" s="22"/>
      <c r="O75" s="27"/>
      <c r="P75" s="40"/>
      <c r="Q75" s="36"/>
      <c r="S75" s="33" t="s">
        <v>28</v>
      </c>
      <c r="T75" s="39" t="s">
        <v>4</v>
      </c>
      <c r="U75" s="56">
        <v>232</v>
      </c>
      <c r="V75" s="37"/>
    </row>
    <row r="76" spans="2:22" ht="15" x14ac:dyDescent="0.2">
      <c r="B76" s="12" t="str">
        <f t="shared" si="9"/>
        <v>50 - 249 darbinieki (vidējie uzņēmumi), n=90</v>
      </c>
      <c r="C76" s="3">
        <f t="shared" si="7"/>
        <v>39.646733951166908</v>
      </c>
      <c r="D76" s="64">
        <v>39.332925904702051</v>
      </c>
      <c r="E76" s="64">
        <v>58.11886558648083</v>
      </c>
      <c r="F76" s="21">
        <f t="shared" si="8"/>
        <v>7</v>
      </c>
      <c r="G76" s="64">
        <v>2.5482085088172353</v>
      </c>
      <c r="H76" s="21"/>
      <c r="I76" s="7"/>
      <c r="J76" s="21"/>
      <c r="K76" s="7"/>
      <c r="L76" s="21"/>
      <c r="M76" s="7"/>
      <c r="N76" s="21"/>
      <c r="O76" s="27"/>
      <c r="P76" s="38"/>
      <c r="Q76" s="36"/>
      <c r="S76" s="33" t="s">
        <v>29</v>
      </c>
      <c r="T76" s="39" t="s">
        <v>4</v>
      </c>
      <c r="U76" s="56">
        <v>90</v>
      </c>
      <c r="V76" s="37"/>
    </row>
    <row r="77" spans="2:22" ht="15" x14ac:dyDescent="0.2">
      <c r="B77" s="12" t="str">
        <f t="shared" si="9"/>
        <v>KAPITĀLA IZCELSME</v>
      </c>
      <c r="C77" s="3">
        <f t="shared" si="7"/>
        <v>78.97965985586896</v>
      </c>
      <c r="D77" s="63"/>
      <c r="E77" s="63"/>
      <c r="F77" s="21">
        <f t="shared" si="8"/>
        <v>65.118865586480837</v>
      </c>
      <c r="G77" s="63"/>
      <c r="H77" s="21"/>
      <c r="I77" s="7"/>
      <c r="J77" s="21"/>
      <c r="K77" s="7"/>
      <c r="L77" s="21"/>
      <c r="M77" s="7"/>
      <c r="N77" s="21"/>
      <c r="O77" s="27"/>
      <c r="P77" s="38"/>
      <c r="Q77" s="36"/>
      <c r="S77" s="33" t="s">
        <v>26</v>
      </c>
      <c r="T77" s="39"/>
      <c r="U77" s="54" t="s">
        <v>96</v>
      </c>
      <c r="V77" s="37"/>
    </row>
    <row r="78" spans="2:22" ht="15" x14ac:dyDescent="0.2">
      <c r="B78" s="12" t="str">
        <f t="shared" si="9"/>
        <v>Vietējais kapitāls, n=648</v>
      </c>
      <c r="C78" s="3">
        <f t="shared" si="7"/>
        <v>26.770129391902401</v>
      </c>
      <c r="D78" s="64">
        <v>52.209530463966559</v>
      </c>
      <c r="E78" s="64">
        <v>42.980835423496174</v>
      </c>
      <c r="F78" s="21">
        <f t="shared" si="8"/>
        <v>22.138030162984656</v>
      </c>
      <c r="G78" s="64">
        <v>4.8096341125364601</v>
      </c>
      <c r="H78" s="21"/>
      <c r="I78" s="7"/>
      <c r="J78" s="21"/>
      <c r="K78" s="7"/>
      <c r="L78" s="21"/>
      <c r="M78" s="7"/>
      <c r="N78" s="21"/>
      <c r="O78" s="27"/>
      <c r="P78" s="38"/>
      <c r="Q78" s="36"/>
      <c r="S78" s="33" t="s">
        <v>30</v>
      </c>
      <c r="T78" s="39" t="s">
        <v>4</v>
      </c>
      <c r="U78" s="56">
        <v>648</v>
      </c>
      <c r="V78" s="37"/>
    </row>
    <row r="79" spans="2:22" ht="15" x14ac:dyDescent="0.2">
      <c r="B79" s="12" t="str">
        <f t="shared" si="9"/>
        <v>Vietējais un ārvalstu kapitāls, n=29</v>
      </c>
      <c r="C79" s="3">
        <f t="shared" si="7"/>
        <v>34.751897519847297</v>
      </c>
      <c r="D79" s="64">
        <v>44.227762336021662</v>
      </c>
      <c r="E79" s="64">
        <v>48.726621566821542</v>
      </c>
      <c r="F79" s="21">
        <f t="shared" si="8"/>
        <v>16.392244019659287</v>
      </c>
      <c r="G79" s="64">
        <v>7.04561609715679</v>
      </c>
      <c r="H79" s="21"/>
      <c r="I79" s="7"/>
      <c r="J79" s="21"/>
      <c r="K79" s="7"/>
      <c r="L79" s="21"/>
      <c r="M79" s="7"/>
      <c r="N79" s="21"/>
      <c r="O79" s="27"/>
      <c r="P79" s="38"/>
      <c r="Q79" s="36"/>
      <c r="S79" s="33" t="s">
        <v>31</v>
      </c>
      <c r="T79" s="39" t="s">
        <v>4</v>
      </c>
      <c r="U79" s="56">
        <v>29</v>
      </c>
      <c r="V79" s="37"/>
    </row>
    <row r="80" spans="2:22" ht="15" x14ac:dyDescent="0.2">
      <c r="B80" s="12" t="str">
        <f t="shared" si="9"/>
        <v>Ārvalstu kapitāls, n=38</v>
      </c>
      <c r="C80" s="3">
        <f t="shared" si="7"/>
        <v>23.005099144061454</v>
      </c>
      <c r="D80" s="64">
        <v>55.974560711807506</v>
      </c>
      <c r="E80" s="64">
        <v>41.528804328792589</v>
      </c>
      <c r="F80" s="21">
        <f t="shared" si="8"/>
        <v>23.590061257688241</v>
      </c>
      <c r="G80" s="64">
        <v>2.4966349593999082</v>
      </c>
      <c r="H80" s="21"/>
      <c r="I80" s="7"/>
      <c r="J80" s="21"/>
      <c r="K80" s="7"/>
      <c r="L80" s="21"/>
      <c r="M80" s="7"/>
      <c r="N80" s="21"/>
      <c r="O80" s="27"/>
      <c r="P80" s="38"/>
      <c r="Q80" s="36"/>
      <c r="S80" s="33" t="s">
        <v>32</v>
      </c>
      <c r="T80" s="41" t="s">
        <v>4</v>
      </c>
      <c r="U80" s="56">
        <v>38</v>
      </c>
      <c r="V80" s="37"/>
    </row>
    <row r="81" spans="2:22" ht="15" x14ac:dyDescent="0.2">
      <c r="B81" s="12" t="str">
        <f t="shared" si="9"/>
        <v>UZŅĒMUMA APGROZĪJUMS</v>
      </c>
      <c r="C81" s="3">
        <f t="shared" si="7"/>
        <v>78.97965985586896</v>
      </c>
      <c r="D81" s="63"/>
      <c r="E81" s="63"/>
      <c r="F81" s="21">
        <f t="shared" si="8"/>
        <v>65.118865586480837</v>
      </c>
      <c r="G81" s="63"/>
      <c r="H81" s="21"/>
      <c r="I81" s="7"/>
      <c r="J81" s="21"/>
      <c r="K81" s="7"/>
      <c r="L81" s="21"/>
      <c r="M81" s="7"/>
      <c r="N81" s="21"/>
      <c r="O81" s="27"/>
      <c r="P81" s="38"/>
      <c r="Q81" s="36"/>
      <c r="S81" s="33" t="s">
        <v>95</v>
      </c>
      <c r="T81" s="41"/>
      <c r="U81" s="54" t="s">
        <v>96</v>
      </c>
      <c r="V81" s="37"/>
    </row>
    <row r="82" spans="2:22" ht="15" x14ac:dyDescent="0.2">
      <c r="B82" s="12" t="str">
        <f t="shared" si="9"/>
        <v>Zems, n=132</v>
      </c>
      <c r="C82" s="3">
        <f t="shared" si="7"/>
        <v>27.966470316625987</v>
      </c>
      <c r="D82" s="64">
        <v>51.013189539242973</v>
      </c>
      <c r="E82" s="64">
        <v>44.222882576325304</v>
      </c>
      <c r="F82" s="21">
        <f t="shared" si="8"/>
        <v>20.895983010155526</v>
      </c>
      <c r="G82" s="64">
        <v>4.7639278844318351</v>
      </c>
      <c r="H82" s="21"/>
      <c r="I82" s="7"/>
      <c r="J82" s="21"/>
      <c r="K82" s="7"/>
      <c r="L82" s="21"/>
      <c r="M82" s="7"/>
      <c r="N82" s="21"/>
      <c r="O82" s="27"/>
      <c r="P82" s="38"/>
      <c r="Q82" s="36"/>
      <c r="S82" s="33" t="s">
        <v>92</v>
      </c>
      <c r="T82" s="41" t="s">
        <v>4</v>
      </c>
      <c r="U82" s="56">
        <v>132</v>
      </c>
      <c r="V82" s="37"/>
    </row>
    <row r="83" spans="2:22" ht="15" x14ac:dyDescent="0.2">
      <c r="B83" s="12" t="str">
        <f t="shared" si="9"/>
        <v>Vidējs, n=135</v>
      </c>
      <c r="C83" s="3">
        <f t="shared" si="7"/>
        <v>17.470481934533673</v>
      </c>
      <c r="D83" s="64">
        <v>61.509177921335286</v>
      </c>
      <c r="E83" s="64">
        <v>32.258906158941343</v>
      </c>
      <c r="F83" s="21">
        <f t="shared" si="8"/>
        <v>32.859959427539486</v>
      </c>
      <c r="G83" s="64">
        <v>6.2319159197234821</v>
      </c>
      <c r="H83" s="21"/>
      <c r="I83" s="7"/>
      <c r="J83" s="21"/>
      <c r="K83" s="7"/>
      <c r="L83" s="21"/>
      <c r="M83" s="7"/>
      <c r="N83" s="21"/>
      <c r="O83" s="27"/>
      <c r="P83" s="38"/>
      <c r="Q83" s="36"/>
      <c r="S83" s="33" t="s">
        <v>93</v>
      </c>
      <c r="T83" s="41" t="s">
        <v>4</v>
      </c>
      <c r="U83" s="56">
        <v>135</v>
      </c>
      <c r="V83" s="37"/>
    </row>
    <row r="84" spans="2:22" ht="15" x14ac:dyDescent="0.2">
      <c r="B84" s="12" t="str">
        <f t="shared" si="9"/>
        <v>Augsts, n=328</v>
      </c>
      <c r="C84" s="3">
        <f t="shared" si="7"/>
        <v>40.376018356958284</v>
      </c>
      <c r="D84" s="64">
        <v>38.603641498910676</v>
      </c>
      <c r="E84" s="64">
        <v>57.898730915443352</v>
      </c>
      <c r="F84" s="21">
        <f t="shared" si="8"/>
        <v>7.2201346710374779</v>
      </c>
      <c r="G84" s="64">
        <v>3.497627585646121</v>
      </c>
      <c r="H84" s="21"/>
      <c r="I84" s="7"/>
      <c r="J84" s="21"/>
      <c r="K84" s="7"/>
      <c r="L84" s="21"/>
      <c r="M84" s="7"/>
      <c r="N84" s="21"/>
      <c r="O84" s="27"/>
      <c r="P84" s="38"/>
      <c r="Q84" s="36"/>
      <c r="S84" s="33" t="s">
        <v>94</v>
      </c>
      <c r="T84" s="41" t="s">
        <v>4</v>
      </c>
      <c r="U84" s="56">
        <v>328</v>
      </c>
      <c r="V84" s="37"/>
    </row>
    <row r="85" spans="2:22" ht="15" x14ac:dyDescent="0.2">
      <c r="B85" s="12" t="str">
        <f t="shared" si="9"/>
        <v>REĢIONS</v>
      </c>
      <c r="C85" s="3">
        <f t="shared" si="7"/>
        <v>78.97965985586896</v>
      </c>
      <c r="D85" s="63"/>
      <c r="E85" s="63"/>
      <c r="F85" s="21">
        <f t="shared" si="8"/>
        <v>65.118865586480837</v>
      </c>
      <c r="G85" s="63"/>
      <c r="H85" s="22"/>
      <c r="I85" s="7"/>
      <c r="J85" s="22"/>
      <c r="K85" s="7"/>
      <c r="L85" s="22"/>
      <c r="M85" s="7"/>
      <c r="N85" s="22"/>
      <c r="O85" s="27"/>
      <c r="P85" s="40"/>
      <c r="Q85" s="36"/>
      <c r="S85" s="33" t="s">
        <v>33</v>
      </c>
      <c r="U85" s="54" t="s">
        <v>96</v>
      </c>
      <c r="V85" s="37"/>
    </row>
    <row r="86" spans="2:22" ht="15" x14ac:dyDescent="0.2">
      <c r="B86" s="12" t="str">
        <f t="shared" si="9"/>
        <v>Rīga, n=308</v>
      </c>
      <c r="C86" s="3">
        <f t="shared" si="7"/>
        <v>31.178981811182865</v>
      </c>
      <c r="D86" s="64">
        <v>47.800678044686094</v>
      </c>
      <c r="E86" s="64">
        <v>47.59132726500723</v>
      </c>
      <c r="F86" s="21">
        <f t="shared" si="8"/>
        <v>17.5275383214736</v>
      </c>
      <c r="G86" s="64">
        <v>4.6079946903067093</v>
      </c>
      <c r="H86" s="21"/>
      <c r="I86" s="7"/>
      <c r="J86" s="21"/>
      <c r="K86" s="7"/>
      <c r="L86" s="21"/>
      <c r="M86" s="7"/>
      <c r="N86" s="21"/>
      <c r="O86" s="27"/>
      <c r="P86" s="38"/>
      <c r="Q86" s="36"/>
      <c r="S86" s="33" t="s">
        <v>34</v>
      </c>
      <c r="T86" s="41" t="s">
        <v>4</v>
      </c>
      <c r="U86" s="56">
        <v>308</v>
      </c>
      <c r="V86" s="37"/>
    </row>
    <row r="87" spans="2:22" ht="15" x14ac:dyDescent="0.2">
      <c r="B87" s="12" t="str">
        <f t="shared" si="9"/>
        <v>Pierīga, n=120</v>
      </c>
      <c r="C87" s="3">
        <f t="shared" si="7"/>
        <v>30.1578500038394</v>
      </c>
      <c r="D87" s="64">
        <v>48.82180985202956</v>
      </c>
      <c r="E87" s="64">
        <v>44.364203122094615</v>
      </c>
      <c r="F87" s="21">
        <f t="shared" si="8"/>
        <v>20.754662464386215</v>
      </c>
      <c r="G87" s="64">
        <v>6.8139870258758579</v>
      </c>
      <c r="H87" s="21"/>
      <c r="I87" s="7"/>
      <c r="J87" s="21"/>
      <c r="K87" s="7"/>
      <c r="L87" s="21"/>
      <c r="M87" s="7"/>
      <c r="N87" s="21"/>
      <c r="O87" s="27"/>
      <c r="P87" s="38"/>
      <c r="Q87" s="36"/>
      <c r="S87" s="33" t="s">
        <v>35</v>
      </c>
      <c r="T87" s="41" t="s">
        <v>4</v>
      </c>
      <c r="U87" s="56">
        <v>120</v>
      </c>
      <c r="V87" s="37"/>
    </row>
    <row r="88" spans="2:22" ht="15" x14ac:dyDescent="0.2">
      <c r="B88" s="12" t="str">
        <f t="shared" si="9"/>
        <v>Vidzeme, n=81</v>
      </c>
      <c r="C88" s="3">
        <f t="shared" si="7"/>
        <v>7</v>
      </c>
      <c r="D88" s="64">
        <v>71.97965985586896</v>
      </c>
      <c r="E88" s="64">
        <v>23.023104775262869</v>
      </c>
      <c r="F88" s="21">
        <f t="shared" si="8"/>
        <v>42.095760811217957</v>
      </c>
      <c r="G88" s="64">
        <v>4.9972353688682203</v>
      </c>
      <c r="H88" s="21"/>
      <c r="I88" s="7"/>
      <c r="J88" s="21"/>
      <c r="K88" s="7"/>
      <c r="L88" s="21"/>
      <c r="M88" s="7"/>
      <c r="N88" s="21"/>
      <c r="O88" s="27"/>
      <c r="P88" s="38"/>
      <c r="Q88" s="36"/>
      <c r="S88" s="33" t="s">
        <v>36</v>
      </c>
      <c r="T88" s="41" t="s">
        <v>4</v>
      </c>
      <c r="U88" s="56">
        <v>81</v>
      </c>
      <c r="V88" s="37"/>
    </row>
    <row r="89" spans="2:22" ht="15" x14ac:dyDescent="0.2">
      <c r="B89" s="12" t="str">
        <f t="shared" si="9"/>
        <v>Kurzeme, n=73</v>
      </c>
      <c r="C89" s="3">
        <f t="shared" si="7"/>
        <v>15.450617961304708</v>
      </c>
      <c r="D89" s="64">
        <v>63.529041894564251</v>
      </c>
      <c r="E89" s="64">
        <v>32.100321690580344</v>
      </c>
      <c r="F89" s="21">
        <f t="shared" si="8"/>
        <v>33.018543895900486</v>
      </c>
      <c r="G89" s="64">
        <v>4.3706364148554204</v>
      </c>
      <c r="H89" s="21"/>
      <c r="I89" s="7"/>
      <c r="J89" s="21"/>
      <c r="K89" s="7"/>
      <c r="L89" s="21"/>
      <c r="M89" s="7"/>
      <c r="N89" s="21"/>
      <c r="O89" s="27"/>
      <c r="P89" s="38"/>
      <c r="Q89" s="36"/>
      <c r="S89" s="33" t="s">
        <v>37</v>
      </c>
      <c r="T89" s="41" t="s">
        <v>4</v>
      </c>
      <c r="U89" s="56">
        <v>73</v>
      </c>
      <c r="V89" s="37"/>
    </row>
    <row r="90" spans="2:22" ht="15" x14ac:dyDescent="0.2">
      <c r="B90" s="12" t="str">
        <f t="shared" si="9"/>
        <v>Zemgale, n=67</v>
      </c>
      <c r="C90" s="3">
        <f t="shared" si="7"/>
        <v>19.38663434936128</v>
      </c>
      <c r="D90" s="64">
        <v>59.593025506507679</v>
      </c>
      <c r="E90" s="64">
        <v>39.974137655921247</v>
      </c>
      <c r="F90" s="21">
        <f t="shared" si="8"/>
        <v>25.144727930559583</v>
      </c>
      <c r="G90" s="62">
        <v>0.43283683757116614</v>
      </c>
      <c r="H90" s="22"/>
      <c r="I90" s="7"/>
      <c r="J90" s="22"/>
      <c r="K90" s="7"/>
      <c r="L90" s="22"/>
      <c r="M90" s="7"/>
      <c r="N90" s="22"/>
      <c r="O90" s="27"/>
      <c r="P90" s="40"/>
      <c r="Q90" s="36"/>
      <c r="S90" s="33" t="s">
        <v>38</v>
      </c>
      <c r="T90" s="41" t="s">
        <v>4</v>
      </c>
      <c r="U90" s="56">
        <v>67</v>
      </c>
      <c r="V90" s="37"/>
    </row>
    <row r="91" spans="2:22" ht="15" x14ac:dyDescent="0.2">
      <c r="B91" s="12" t="str">
        <f t="shared" si="9"/>
        <v>Latgale, n=66</v>
      </c>
      <c r="C91" s="3">
        <f t="shared" si="7"/>
        <v>35.427429930312385</v>
      </c>
      <c r="D91" s="64">
        <v>43.552229925556574</v>
      </c>
      <c r="E91" s="64">
        <v>49.875063955592182</v>
      </c>
      <c r="F91" s="21">
        <f t="shared" si="8"/>
        <v>15.243801630888647</v>
      </c>
      <c r="G91" s="64">
        <v>6.572706118851313</v>
      </c>
      <c r="H91" s="21"/>
      <c r="I91" s="7"/>
      <c r="J91" s="21"/>
      <c r="K91" s="7"/>
      <c r="L91" s="21"/>
      <c r="M91" s="7"/>
      <c r="N91" s="22"/>
      <c r="O91" s="27"/>
      <c r="P91" s="38"/>
      <c r="Q91" s="36"/>
      <c r="S91" s="33" t="s">
        <v>39</v>
      </c>
      <c r="T91" s="39" t="s">
        <v>4</v>
      </c>
      <c r="U91" s="56">
        <v>66</v>
      </c>
    </row>
    <row r="92" spans="2:22" ht="15" x14ac:dyDescent="0.2">
      <c r="B92" s="12" t="str">
        <f t="shared" si="9"/>
        <v>UZŅĒMUMA ATRAŠANĀS VIETA</v>
      </c>
      <c r="C92" s="3">
        <f t="shared" si="7"/>
        <v>78.97965985586896</v>
      </c>
      <c r="D92" s="63"/>
      <c r="E92" s="63"/>
      <c r="F92" s="21">
        <f t="shared" si="8"/>
        <v>65.118865586480837</v>
      </c>
      <c r="G92" s="63"/>
      <c r="H92" s="21"/>
      <c r="I92" s="7"/>
      <c r="J92" s="21"/>
      <c r="K92" s="7"/>
      <c r="L92" s="21"/>
      <c r="M92" s="7"/>
      <c r="N92" s="21"/>
      <c r="O92" s="27"/>
      <c r="P92" s="38"/>
      <c r="Q92" s="36"/>
      <c r="S92" s="33" t="s">
        <v>40</v>
      </c>
      <c r="T92" s="39"/>
      <c r="U92" s="54" t="s">
        <v>96</v>
      </c>
    </row>
    <row r="93" spans="2:22" ht="15" x14ac:dyDescent="0.2">
      <c r="B93" s="12" t="str">
        <f t="shared" si="9"/>
        <v>Rīga, n=308</v>
      </c>
      <c r="C93" s="3">
        <f t="shared" si="7"/>
        <v>31.178981811182865</v>
      </c>
      <c r="D93" s="64">
        <v>47.800678044686094</v>
      </c>
      <c r="E93" s="64">
        <v>47.59132726500723</v>
      </c>
      <c r="F93" s="21">
        <f t="shared" si="8"/>
        <v>17.5275383214736</v>
      </c>
      <c r="G93" s="64">
        <v>4.6079946903067093</v>
      </c>
      <c r="H93" s="21"/>
      <c r="I93" s="7"/>
      <c r="J93" s="21"/>
      <c r="K93" s="7"/>
      <c r="L93" s="21"/>
      <c r="M93" s="7"/>
      <c r="N93" s="21"/>
      <c r="O93" s="27"/>
      <c r="P93" s="38"/>
      <c r="Q93" s="36"/>
      <c r="S93" s="33" t="s">
        <v>34</v>
      </c>
      <c r="T93" s="39" t="s">
        <v>4</v>
      </c>
      <c r="U93" s="56">
        <v>308</v>
      </c>
    </row>
    <row r="94" spans="2:22" ht="15" x14ac:dyDescent="0.2">
      <c r="B94" s="12" t="str">
        <f t="shared" si="9"/>
        <v>Ārpus Rīgas, n=407</v>
      </c>
      <c r="C94" s="3">
        <f t="shared" si="7"/>
        <v>22.00995403552939</v>
      </c>
      <c r="D94" s="64">
        <v>56.96970582033957</v>
      </c>
      <c r="E94" s="64">
        <v>37.999350319004698</v>
      </c>
      <c r="F94" s="21">
        <f t="shared" si="8"/>
        <v>27.119515267476132</v>
      </c>
      <c r="G94" s="64">
        <v>5.0309438606556105</v>
      </c>
      <c r="H94" s="21"/>
      <c r="I94" s="7"/>
      <c r="J94" s="21"/>
      <c r="K94" s="7"/>
      <c r="L94" s="21"/>
      <c r="M94" s="7"/>
      <c r="N94" s="21"/>
      <c r="O94" s="27"/>
      <c r="P94" s="38"/>
      <c r="Q94" s="36"/>
      <c r="S94" s="33" t="s">
        <v>41</v>
      </c>
      <c r="T94" s="39" t="s">
        <v>4</v>
      </c>
      <c r="U94" s="56">
        <v>407</v>
      </c>
    </row>
    <row r="95" spans="2:22" ht="15" x14ac:dyDescent="0.2">
      <c r="B95" s="12" t="str">
        <f t="shared" si="9"/>
        <v>EKSPORTA STATUSS</v>
      </c>
      <c r="C95" s="3">
        <f t="shared" si="7"/>
        <v>78.97965985586896</v>
      </c>
      <c r="D95" s="63"/>
      <c r="E95" s="63"/>
      <c r="F95" s="21">
        <f t="shared" si="8"/>
        <v>65.118865586480837</v>
      </c>
      <c r="G95" s="63"/>
      <c r="H95" s="21"/>
      <c r="I95" s="7"/>
      <c r="J95" s="21"/>
      <c r="K95" s="7"/>
      <c r="L95" s="21"/>
      <c r="M95" s="7"/>
      <c r="N95" s="21"/>
      <c r="O95" s="27"/>
      <c r="P95" s="38"/>
      <c r="Q95" s="36"/>
      <c r="S95" s="33" t="s">
        <v>42</v>
      </c>
      <c r="T95" s="39"/>
      <c r="U95" s="54" t="s">
        <v>96</v>
      </c>
    </row>
    <row r="96" spans="2:22" ht="15" x14ac:dyDescent="0.2">
      <c r="B96" s="12" t="str">
        <f t="shared" si="9"/>
        <v>Eksportē, n=218</v>
      </c>
      <c r="C96" s="3">
        <f t="shared" si="7"/>
        <v>35.041171654751025</v>
      </c>
      <c r="D96" s="64">
        <v>43.938488201117934</v>
      </c>
      <c r="E96" s="64">
        <v>52.488734937434799</v>
      </c>
      <c r="F96" s="21">
        <f t="shared" si="8"/>
        <v>12.630130649046031</v>
      </c>
      <c r="G96" s="64">
        <v>3.5727768614471649</v>
      </c>
      <c r="H96" s="22"/>
      <c r="I96" s="7"/>
      <c r="J96" s="22"/>
      <c r="K96" s="7"/>
      <c r="L96" s="22"/>
      <c r="M96" s="7"/>
      <c r="N96" s="22"/>
      <c r="O96" s="27"/>
      <c r="P96" s="40"/>
      <c r="Q96" s="36"/>
      <c r="S96" s="33" t="s">
        <v>43</v>
      </c>
      <c r="T96" s="39" t="s">
        <v>4</v>
      </c>
      <c r="U96" s="56">
        <v>218</v>
      </c>
    </row>
    <row r="97" spans="1:23" ht="15" x14ac:dyDescent="0.2">
      <c r="B97" s="12" t="str">
        <f t="shared" si="9"/>
        <v>Neeksportē, n=491</v>
      </c>
      <c r="C97" s="3">
        <f>$D$102-D97+7</f>
        <v>24.755467244048859</v>
      </c>
      <c r="D97" s="65">
        <v>54.224192611820101</v>
      </c>
      <c r="E97" s="65">
        <v>40.584730316258558</v>
      </c>
      <c r="F97" s="21">
        <f>$E$102-E97+7</f>
        <v>24.534135270222272</v>
      </c>
      <c r="G97" s="65">
        <v>5.191077071920895</v>
      </c>
      <c r="H97" s="21"/>
      <c r="I97" s="7"/>
      <c r="J97" s="21"/>
      <c r="K97" s="7"/>
      <c r="L97" s="21"/>
      <c r="M97" s="7"/>
      <c r="N97" s="21"/>
      <c r="O97" s="27"/>
      <c r="P97" s="38"/>
      <c r="Q97" s="36"/>
      <c r="S97" s="33" t="s">
        <v>44</v>
      </c>
      <c r="T97" s="39" t="s">
        <v>4</v>
      </c>
      <c r="U97" s="57">
        <v>491</v>
      </c>
    </row>
    <row r="98" spans="1:23" ht="15" x14ac:dyDescent="0.2">
      <c r="B98" s="12" t="str">
        <f t="shared" si="9"/>
        <v/>
      </c>
      <c r="C98" s="3">
        <f t="shared" ref="C98:C101" si="10">$D$102-D98+7</f>
        <v>78.97965985586896</v>
      </c>
      <c r="D98" s="95"/>
      <c r="E98" s="95"/>
      <c r="F98" s="21">
        <f t="shared" ref="F98:F101" si="11">$E$102-E98+7</f>
        <v>65.118865586480837</v>
      </c>
      <c r="G98" s="95"/>
      <c r="H98" s="21"/>
      <c r="I98" s="7"/>
      <c r="J98" s="21"/>
      <c r="K98" s="7"/>
      <c r="L98" s="21"/>
      <c r="M98" s="7"/>
      <c r="N98" s="21"/>
      <c r="O98" s="27"/>
      <c r="P98" s="38"/>
      <c r="Q98" s="36"/>
      <c r="T98" s="39"/>
      <c r="U98" s="54" t="s">
        <v>96</v>
      </c>
      <c r="W98" s="33" t="s">
        <v>75</v>
      </c>
    </row>
    <row r="99" spans="1:23" ht="15" x14ac:dyDescent="0.2">
      <c r="B99" s="12" t="str">
        <f t="shared" si="9"/>
        <v>Jā, ir ieviesis jaunus digitālos risinājumus, n=89</v>
      </c>
      <c r="C99" s="3">
        <f t="shared" si="10"/>
        <v>13.483800079297268</v>
      </c>
      <c r="D99" s="64">
        <v>65.495859776571692</v>
      </c>
      <c r="E99" s="64">
        <v>34.18059103931617</v>
      </c>
      <c r="F99" s="21">
        <f t="shared" si="11"/>
        <v>30.93827454716466</v>
      </c>
      <c r="G99" s="99">
        <v>0.32354918411217926</v>
      </c>
      <c r="H99" s="21"/>
      <c r="I99" s="7"/>
      <c r="J99" s="21"/>
      <c r="K99" s="7"/>
      <c r="L99" s="21"/>
      <c r="M99" s="7"/>
      <c r="N99" s="21"/>
      <c r="O99" s="27"/>
      <c r="P99" s="38"/>
      <c r="Q99" s="36"/>
      <c r="S99" s="33" t="s">
        <v>65</v>
      </c>
      <c r="T99" s="39" t="s">
        <v>4</v>
      </c>
      <c r="U99" s="97">
        <v>89</v>
      </c>
    </row>
    <row r="100" spans="1:23" ht="15" x14ac:dyDescent="0.2">
      <c r="B100" s="12" t="str">
        <f t="shared" si="9"/>
        <v>Jā, ir palielinājis jau esošo digitālo risinājumu izmantošanu, n=173</v>
      </c>
      <c r="C100" s="3">
        <f t="shared" si="10"/>
        <v>32.994901790156611</v>
      </c>
      <c r="D100" s="64">
        <v>45.984758065712349</v>
      </c>
      <c r="E100" s="64">
        <v>44.087495610694894</v>
      </c>
      <c r="F100" s="21">
        <f t="shared" si="11"/>
        <v>21.031369975785935</v>
      </c>
      <c r="G100" s="95">
        <v>9.9277463235927446</v>
      </c>
      <c r="H100" s="21"/>
      <c r="I100" s="7"/>
      <c r="J100" s="21"/>
      <c r="K100" s="7"/>
      <c r="L100" s="21"/>
      <c r="M100" s="7"/>
      <c r="N100" s="21"/>
      <c r="O100" s="27"/>
      <c r="P100" s="38"/>
      <c r="Q100" s="36"/>
      <c r="S100" s="33" t="s">
        <v>66</v>
      </c>
      <c r="T100" s="39" t="s">
        <v>4</v>
      </c>
      <c r="U100" s="97">
        <v>173</v>
      </c>
    </row>
    <row r="101" spans="1:23" ht="15" x14ac:dyDescent="0.2">
      <c r="B101" s="12" t="str">
        <f t="shared" si="9"/>
        <v>Nē, n=430</v>
      </c>
      <c r="C101" s="3">
        <f t="shared" si="10"/>
        <v>26.284632002866161</v>
      </c>
      <c r="D101" s="64">
        <v>52.695027853002799</v>
      </c>
      <c r="E101" s="64">
        <v>44.602954449962851</v>
      </c>
      <c r="F101" s="21">
        <f t="shared" si="11"/>
        <v>20.515911136517978</v>
      </c>
      <c r="G101" s="95">
        <v>2.7020176970341789</v>
      </c>
      <c r="H101" s="21"/>
      <c r="I101" s="7"/>
      <c r="J101" s="21"/>
      <c r="K101" s="7"/>
      <c r="L101" s="21"/>
      <c r="M101" s="7"/>
      <c r="N101" s="21"/>
      <c r="O101" s="27"/>
      <c r="P101" s="38"/>
      <c r="Q101" s="36"/>
      <c r="S101" s="33" t="s">
        <v>8</v>
      </c>
      <c r="T101" s="39" t="s">
        <v>4</v>
      </c>
      <c r="U101" s="98">
        <v>430</v>
      </c>
    </row>
    <row r="102" spans="1:23" x14ac:dyDescent="0.2">
      <c r="B102" s="12"/>
      <c r="C102" s="4"/>
      <c r="D102" s="3">
        <f>MAX(D67:D101)</f>
        <v>71.97965985586896</v>
      </c>
      <c r="E102" s="3">
        <f>MAX(E67:E101)</f>
        <v>58.11886558648083</v>
      </c>
      <c r="F102" s="3"/>
      <c r="G102" s="3"/>
      <c r="H102" s="3"/>
      <c r="I102" s="3"/>
      <c r="J102" s="3"/>
      <c r="K102" s="3"/>
      <c r="L102" s="3"/>
      <c r="M102" s="3"/>
      <c r="N102" s="3"/>
      <c r="O102" s="42"/>
      <c r="P102" s="36"/>
      <c r="Q102" s="36"/>
    </row>
    <row r="103" spans="1:23" x14ac:dyDescent="0.2">
      <c r="B103" s="12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2"/>
      <c r="P103" s="36"/>
      <c r="Q103" s="36"/>
    </row>
    <row r="104" spans="1:23" x14ac:dyDescent="0.2">
      <c r="B104" s="12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2"/>
      <c r="P104" s="36"/>
      <c r="Q104" s="36"/>
    </row>
    <row r="105" spans="1:23" x14ac:dyDescent="0.2">
      <c r="A105" s="70" t="s">
        <v>121</v>
      </c>
      <c r="B105" s="12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2"/>
      <c r="P105" s="36"/>
      <c r="Q105" s="36"/>
    </row>
    <row r="106" spans="1:23" x14ac:dyDescent="0.2">
      <c r="B106" s="12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2"/>
      <c r="P106" s="36"/>
      <c r="Q106" s="36"/>
    </row>
    <row r="107" spans="1:23" x14ac:dyDescent="0.2">
      <c r="B107" s="12"/>
      <c r="C107" s="4"/>
      <c r="D107" s="3"/>
      <c r="E107" s="66"/>
      <c r="F107" s="3"/>
      <c r="G107" s="3"/>
      <c r="H107" s="3"/>
      <c r="I107" s="3"/>
      <c r="J107" s="3"/>
      <c r="K107" s="3"/>
      <c r="L107" s="3"/>
      <c r="M107" s="3"/>
      <c r="N107" s="3"/>
      <c r="O107" s="42"/>
      <c r="P107" s="36"/>
      <c r="Q107" s="36"/>
    </row>
    <row r="108" spans="1:23" x14ac:dyDescent="0.2">
      <c r="B108" s="4"/>
      <c r="C108" s="3" t="s">
        <v>2</v>
      </c>
      <c r="D108" s="3" t="s">
        <v>8</v>
      </c>
      <c r="E108" s="3" t="s">
        <v>7</v>
      </c>
      <c r="F108" s="24" t="s">
        <v>2</v>
      </c>
      <c r="G108" s="5" t="s">
        <v>0</v>
      </c>
      <c r="H108" s="24"/>
      <c r="J108" s="6"/>
      <c r="L108" s="6"/>
      <c r="N108" s="6"/>
      <c r="P108" s="36"/>
      <c r="Q108" s="36"/>
      <c r="V108" s="37"/>
    </row>
    <row r="109" spans="1:23" ht="15" x14ac:dyDescent="0.2">
      <c r="B109" s="12" t="str">
        <f>S109&amp;T109&amp;U109&amp;V109</f>
        <v>VISI RESPONDENTI, n=715</v>
      </c>
      <c r="C109" s="3">
        <f t="shared" ref="C109:C138" si="12">$D$144-D109+7</f>
        <v>8.7284422288898895</v>
      </c>
      <c r="D109" s="84">
        <v>1.1184934807113143</v>
      </c>
      <c r="E109" s="84">
        <v>98.597306279466295</v>
      </c>
      <c r="F109" s="21">
        <f t="shared" ref="F109:F138" si="13">$E$144-E109+7</f>
        <v>8.4026937205337049</v>
      </c>
      <c r="G109" s="87">
        <v>0.28420023982237747</v>
      </c>
      <c r="H109" s="21"/>
      <c r="I109" s="7"/>
      <c r="J109" s="21"/>
      <c r="K109" s="7"/>
      <c r="L109" s="21"/>
      <c r="M109" s="7"/>
      <c r="N109" s="21"/>
      <c r="O109" s="27"/>
      <c r="P109" s="38"/>
      <c r="Q109" s="36"/>
      <c r="S109" s="33" t="s">
        <v>3</v>
      </c>
      <c r="T109" s="39" t="s">
        <v>4</v>
      </c>
      <c r="U109" s="55">
        <v>715</v>
      </c>
      <c r="V109" s="37"/>
    </row>
    <row r="110" spans="1:23" ht="15" x14ac:dyDescent="0.2">
      <c r="B110" s="12" t="str">
        <f t="shared" ref="B110:B143" si="14">S110&amp;T110&amp;U110&amp;V110</f>
        <v>NOZARE</v>
      </c>
      <c r="C110" s="3">
        <f t="shared" si="12"/>
        <v>9.8469357096012047</v>
      </c>
      <c r="D110" s="81"/>
      <c r="E110" s="81"/>
      <c r="F110" s="21">
        <f t="shared" si="13"/>
        <v>107</v>
      </c>
      <c r="G110" s="81"/>
      <c r="H110" s="22"/>
      <c r="I110" s="7"/>
      <c r="J110" s="22"/>
      <c r="K110" s="7"/>
      <c r="L110" s="22"/>
      <c r="M110" s="7"/>
      <c r="N110" s="22"/>
      <c r="O110" s="27"/>
      <c r="P110" s="40"/>
      <c r="Q110" s="36"/>
      <c r="S110" s="33" t="s">
        <v>6</v>
      </c>
      <c r="T110" s="39"/>
      <c r="U110" s="54" t="s">
        <v>96</v>
      </c>
      <c r="V110" s="37"/>
    </row>
    <row r="111" spans="1:23" ht="15" x14ac:dyDescent="0.2">
      <c r="B111" s="12" t="str">
        <f t="shared" si="14"/>
        <v>Ražošana, n=145</v>
      </c>
      <c r="C111" s="3">
        <f t="shared" si="12"/>
        <v>9.8469357096012047</v>
      </c>
      <c r="D111" s="81">
        <v>0</v>
      </c>
      <c r="E111" s="85">
        <v>99.453071093605331</v>
      </c>
      <c r="F111" s="21">
        <f t="shared" si="13"/>
        <v>7.546928906394669</v>
      </c>
      <c r="G111" s="85">
        <v>0.54692890639466274</v>
      </c>
      <c r="H111" s="21"/>
      <c r="I111" s="7"/>
      <c r="J111" s="21"/>
      <c r="K111" s="7"/>
      <c r="L111" s="21"/>
      <c r="M111" s="7"/>
      <c r="N111" s="21"/>
      <c r="O111" s="27"/>
      <c r="P111" s="38"/>
      <c r="Q111" s="36"/>
      <c r="S111" s="33" t="s">
        <v>22</v>
      </c>
      <c r="T111" s="39" t="s">
        <v>4</v>
      </c>
      <c r="U111" s="56">
        <v>145</v>
      </c>
      <c r="V111" s="37"/>
    </row>
    <row r="112" spans="1:23" ht="15" x14ac:dyDescent="0.2">
      <c r="B112" s="12" t="str">
        <f t="shared" si="14"/>
        <v>Tirdzniecība, n=110</v>
      </c>
      <c r="C112" s="3">
        <f t="shared" si="12"/>
        <v>8.1620972377040744</v>
      </c>
      <c r="D112" s="85">
        <v>1.6848384718971294</v>
      </c>
      <c r="E112" s="85">
        <v>98.087978005766772</v>
      </c>
      <c r="F112" s="21">
        <f t="shared" si="13"/>
        <v>8.9120219942332284</v>
      </c>
      <c r="G112" s="80">
        <v>0.22718352233610742</v>
      </c>
      <c r="H112" s="21"/>
      <c r="I112" s="7"/>
      <c r="J112" s="21"/>
      <c r="K112" s="7"/>
      <c r="L112" s="21"/>
      <c r="M112" s="7"/>
      <c r="N112" s="21"/>
      <c r="O112" s="27"/>
      <c r="P112" s="38"/>
      <c r="Q112" s="36"/>
      <c r="S112" s="33" t="s">
        <v>23</v>
      </c>
      <c r="T112" s="39" t="s">
        <v>4</v>
      </c>
      <c r="U112" s="56">
        <v>110</v>
      </c>
      <c r="V112" s="37"/>
    </row>
    <row r="113" spans="2:22" ht="15" x14ac:dyDescent="0.2">
      <c r="B113" s="12" t="str">
        <f t="shared" si="14"/>
        <v>Būvniecība, n=50</v>
      </c>
      <c r="C113" s="3">
        <f t="shared" si="12"/>
        <v>9.8469357096012047</v>
      </c>
      <c r="D113" s="81">
        <v>0</v>
      </c>
      <c r="E113" s="85">
        <v>100</v>
      </c>
      <c r="F113" s="21">
        <f t="shared" si="13"/>
        <v>7</v>
      </c>
      <c r="G113" s="81" t="s">
        <v>96</v>
      </c>
      <c r="H113" s="21"/>
      <c r="I113" s="7"/>
      <c r="J113" s="21"/>
      <c r="K113" s="7"/>
      <c r="L113" s="21"/>
      <c r="M113" s="7"/>
      <c r="N113" s="21"/>
      <c r="O113" s="27"/>
      <c r="P113" s="38"/>
      <c r="Q113" s="36"/>
      <c r="S113" s="33" t="s">
        <v>24</v>
      </c>
      <c r="T113" s="39" t="s">
        <v>4</v>
      </c>
      <c r="U113" s="56">
        <v>50</v>
      </c>
      <c r="V113" s="37"/>
    </row>
    <row r="114" spans="2:22" ht="15" x14ac:dyDescent="0.2">
      <c r="B114" s="12" t="str">
        <f t="shared" si="14"/>
        <v>Pakalpojumi, n=410</v>
      </c>
      <c r="C114" s="3">
        <f t="shared" si="12"/>
        <v>8.5016519719855168</v>
      </c>
      <c r="D114" s="85">
        <v>1.3452837376156881</v>
      </c>
      <c r="E114" s="85">
        <v>98.365354302659043</v>
      </c>
      <c r="F114" s="21">
        <f t="shared" si="13"/>
        <v>8.6346456973409573</v>
      </c>
      <c r="G114" s="80">
        <v>0.28936195972527567</v>
      </c>
      <c r="H114" s="21"/>
      <c r="I114" s="7"/>
      <c r="J114" s="21"/>
      <c r="K114" s="7"/>
      <c r="L114" s="21"/>
      <c r="M114" s="7"/>
      <c r="N114" s="21"/>
      <c r="O114" s="27"/>
      <c r="P114" s="38"/>
      <c r="Q114" s="36"/>
      <c r="S114" s="33" t="s">
        <v>25</v>
      </c>
      <c r="T114" s="39" t="s">
        <v>4</v>
      </c>
      <c r="U114" s="56">
        <v>410</v>
      </c>
      <c r="V114" s="37"/>
    </row>
    <row r="115" spans="2:22" ht="15" x14ac:dyDescent="0.2">
      <c r="B115" s="12" t="str">
        <f t="shared" si="14"/>
        <v>DARBINIEKU SKAITS UZŅĒMUMĀ</v>
      </c>
      <c r="C115" s="3">
        <f t="shared" si="12"/>
        <v>9.8469357096012047</v>
      </c>
      <c r="D115" s="81"/>
      <c r="E115" s="81"/>
      <c r="F115" s="21">
        <f t="shared" si="13"/>
        <v>107</v>
      </c>
      <c r="G115" s="81"/>
      <c r="H115" s="21"/>
      <c r="I115" s="7"/>
      <c r="J115" s="21"/>
      <c r="K115" s="7"/>
      <c r="L115" s="21"/>
      <c r="M115" s="7"/>
      <c r="N115" s="21"/>
      <c r="O115" s="27"/>
      <c r="P115" s="38"/>
      <c r="Q115" s="36"/>
      <c r="S115" s="33" t="s">
        <v>5</v>
      </c>
      <c r="T115" s="39"/>
      <c r="U115" s="54" t="s">
        <v>96</v>
      </c>
      <c r="V115" s="37"/>
    </row>
    <row r="116" spans="2:22" ht="15" x14ac:dyDescent="0.2">
      <c r="B116" s="12" t="str">
        <f t="shared" si="14"/>
        <v>1 - 9 darbinieki (mikrouzņēmumi), n=393</v>
      </c>
      <c r="C116" s="3">
        <f t="shared" si="12"/>
        <v>8.595239485472689</v>
      </c>
      <c r="D116" s="85">
        <v>1.2516962241285159</v>
      </c>
      <c r="E116" s="85">
        <v>98.596003733566491</v>
      </c>
      <c r="F116" s="21">
        <f t="shared" si="13"/>
        <v>8.4039962664335093</v>
      </c>
      <c r="G116" s="80">
        <v>0.15230004230496183</v>
      </c>
      <c r="H116" s="21"/>
      <c r="I116" s="7"/>
      <c r="J116" s="21"/>
      <c r="K116" s="7"/>
      <c r="L116" s="21"/>
      <c r="M116" s="7"/>
      <c r="N116" s="21"/>
      <c r="O116" s="27"/>
      <c r="P116" s="38"/>
      <c r="Q116" s="36"/>
      <c r="S116" s="33" t="s">
        <v>27</v>
      </c>
      <c r="T116" s="39" t="s">
        <v>4</v>
      </c>
      <c r="U116" s="56">
        <v>393</v>
      </c>
      <c r="V116" s="37"/>
    </row>
    <row r="117" spans="2:22" ht="15" x14ac:dyDescent="0.2">
      <c r="B117" s="12" t="str">
        <f t="shared" si="14"/>
        <v>10 - 49 darbinieki (mazie uzņēmumi), n=232</v>
      </c>
      <c r="C117" s="3">
        <f t="shared" si="12"/>
        <v>9.8469357096012047</v>
      </c>
      <c r="D117" s="81">
        <v>0</v>
      </c>
      <c r="E117" s="85">
        <v>98.360562403933031</v>
      </c>
      <c r="F117" s="21">
        <f t="shared" si="13"/>
        <v>8.6394375960669691</v>
      </c>
      <c r="G117" s="85">
        <v>1.6394375960669869</v>
      </c>
      <c r="H117" s="22"/>
      <c r="I117" s="7"/>
      <c r="J117" s="22"/>
      <c r="K117" s="7"/>
      <c r="L117" s="22"/>
      <c r="M117" s="7"/>
      <c r="N117" s="22"/>
      <c r="O117" s="27"/>
      <c r="P117" s="40"/>
      <c r="Q117" s="36"/>
      <c r="S117" s="33" t="s">
        <v>28</v>
      </c>
      <c r="T117" s="39" t="s">
        <v>4</v>
      </c>
      <c r="U117" s="56">
        <v>232</v>
      </c>
      <c r="V117" s="37"/>
    </row>
    <row r="118" spans="2:22" ht="15" x14ac:dyDescent="0.2">
      <c r="B118" s="12" t="str">
        <f t="shared" si="14"/>
        <v>50 - 249 darbinieki (vidējie uzņēmumi), n=90</v>
      </c>
      <c r="C118" s="3">
        <f t="shared" si="12"/>
        <v>9.8469357096012047</v>
      </c>
      <c r="D118" s="81">
        <v>0</v>
      </c>
      <c r="E118" s="85">
        <v>100</v>
      </c>
      <c r="F118" s="21">
        <f t="shared" si="13"/>
        <v>7</v>
      </c>
      <c r="G118" s="81">
        <v>0</v>
      </c>
      <c r="H118" s="21"/>
      <c r="I118" s="7"/>
      <c r="J118" s="21"/>
      <c r="K118" s="7"/>
      <c r="L118" s="21"/>
      <c r="M118" s="7"/>
      <c r="N118" s="21"/>
      <c r="O118" s="27"/>
      <c r="P118" s="38"/>
      <c r="Q118" s="36"/>
      <c r="S118" s="33" t="s">
        <v>29</v>
      </c>
      <c r="T118" s="39" t="s">
        <v>4</v>
      </c>
      <c r="U118" s="56">
        <v>90</v>
      </c>
      <c r="V118" s="37"/>
    </row>
    <row r="119" spans="2:22" ht="15" x14ac:dyDescent="0.2">
      <c r="B119" s="12" t="str">
        <f t="shared" si="14"/>
        <v>KAPITĀLA IZCELSME</v>
      </c>
      <c r="C119" s="3">
        <f t="shared" si="12"/>
        <v>9.8469357096012047</v>
      </c>
      <c r="D119" s="81"/>
      <c r="E119" s="81"/>
      <c r="F119" s="21">
        <f t="shared" si="13"/>
        <v>107</v>
      </c>
      <c r="G119" s="81"/>
      <c r="H119" s="21"/>
      <c r="I119" s="7"/>
      <c r="J119" s="21"/>
      <c r="K119" s="7"/>
      <c r="L119" s="21"/>
      <c r="M119" s="7"/>
      <c r="N119" s="21"/>
      <c r="O119" s="27"/>
      <c r="P119" s="38"/>
      <c r="Q119" s="36"/>
      <c r="S119" s="33" t="s">
        <v>26</v>
      </c>
      <c r="T119" s="39"/>
      <c r="U119" s="54" t="s">
        <v>96</v>
      </c>
      <c r="V119" s="37"/>
    </row>
    <row r="120" spans="2:22" ht="15" x14ac:dyDescent="0.2">
      <c r="B120" s="12" t="str">
        <f t="shared" si="14"/>
        <v>Vietējais kapitāls, n=648</v>
      </c>
      <c r="C120" s="3">
        <f t="shared" si="12"/>
        <v>8.6443545928476304</v>
      </c>
      <c r="D120" s="85">
        <v>1.2025811167535745</v>
      </c>
      <c r="E120" s="85">
        <v>98.491852648233674</v>
      </c>
      <c r="F120" s="21">
        <f t="shared" si="13"/>
        <v>8.5081473517663255</v>
      </c>
      <c r="G120" s="80">
        <v>0.30556623501271968</v>
      </c>
      <c r="H120" s="21"/>
      <c r="I120" s="7"/>
      <c r="J120" s="21"/>
      <c r="K120" s="7"/>
      <c r="L120" s="21"/>
      <c r="M120" s="7"/>
      <c r="N120" s="21"/>
      <c r="O120" s="27"/>
      <c r="P120" s="38"/>
      <c r="Q120" s="36"/>
      <c r="S120" s="33" t="s">
        <v>30</v>
      </c>
      <c r="T120" s="39" t="s">
        <v>4</v>
      </c>
      <c r="U120" s="56">
        <v>648</v>
      </c>
      <c r="V120" s="37"/>
    </row>
    <row r="121" spans="2:22" ht="15" x14ac:dyDescent="0.2">
      <c r="B121" s="12" t="str">
        <f t="shared" si="14"/>
        <v>Vietējais un ārvalstu kapitāls, n=29</v>
      </c>
      <c r="C121" s="3">
        <f t="shared" si="12"/>
        <v>9.8469357096012047</v>
      </c>
      <c r="D121" s="81">
        <v>0</v>
      </c>
      <c r="E121" s="85">
        <v>100</v>
      </c>
      <c r="F121" s="21">
        <f t="shared" si="13"/>
        <v>7</v>
      </c>
      <c r="G121" s="81">
        <v>0</v>
      </c>
      <c r="H121" s="21"/>
      <c r="I121" s="7"/>
      <c r="J121" s="21"/>
      <c r="K121" s="7"/>
      <c r="L121" s="21"/>
      <c r="M121" s="7"/>
      <c r="N121" s="21"/>
      <c r="O121" s="27"/>
      <c r="P121" s="38"/>
      <c r="Q121" s="36"/>
      <c r="S121" s="33" t="s">
        <v>31</v>
      </c>
      <c r="T121" s="39" t="s">
        <v>4</v>
      </c>
      <c r="U121" s="56">
        <v>29</v>
      </c>
      <c r="V121" s="37"/>
    </row>
    <row r="122" spans="2:22" ht="15" x14ac:dyDescent="0.2">
      <c r="B122" s="12" t="str">
        <f t="shared" si="14"/>
        <v>Ārvalstu kapitāls, n=38</v>
      </c>
      <c r="C122" s="3">
        <f t="shared" si="12"/>
        <v>9.8469357096012047</v>
      </c>
      <c r="D122" s="81">
        <v>0</v>
      </c>
      <c r="E122" s="85">
        <v>100</v>
      </c>
      <c r="F122" s="21">
        <f t="shared" si="13"/>
        <v>7</v>
      </c>
      <c r="G122" s="81">
        <v>0</v>
      </c>
      <c r="H122" s="21"/>
      <c r="I122" s="7"/>
      <c r="J122" s="21"/>
      <c r="K122" s="7"/>
      <c r="L122" s="21"/>
      <c r="M122" s="7"/>
      <c r="N122" s="21"/>
      <c r="O122" s="27"/>
      <c r="P122" s="38"/>
      <c r="Q122" s="36"/>
      <c r="S122" s="33" t="s">
        <v>32</v>
      </c>
      <c r="T122" s="41" t="s">
        <v>4</v>
      </c>
      <c r="U122" s="56">
        <v>38</v>
      </c>
      <c r="V122" s="37"/>
    </row>
    <row r="123" spans="2:22" ht="15" x14ac:dyDescent="0.2">
      <c r="B123" s="12" t="str">
        <f t="shared" si="14"/>
        <v>UZŅĒMUMA APGROZĪJUMS</v>
      </c>
      <c r="C123" s="3">
        <f t="shared" si="12"/>
        <v>9.8469357096012047</v>
      </c>
      <c r="D123" s="81"/>
      <c r="E123" s="81"/>
      <c r="F123" s="21">
        <f t="shared" si="13"/>
        <v>107</v>
      </c>
      <c r="G123" s="81"/>
      <c r="H123" s="21"/>
      <c r="I123" s="7"/>
      <c r="J123" s="21"/>
      <c r="K123" s="7"/>
      <c r="L123" s="21"/>
      <c r="M123" s="7"/>
      <c r="N123" s="21"/>
      <c r="O123" s="27"/>
      <c r="P123" s="38"/>
      <c r="Q123" s="36"/>
      <c r="S123" s="33" t="s">
        <v>95</v>
      </c>
      <c r="T123" s="41"/>
      <c r="U123" s="54" t="s">
        <v>96</v>
      </c>
      <c r="V123" s="37"/>
    </row>
    <row r="124" spans="2:22" ht="15" x14ac:dyDescent="0.2">
      <c r="B124" s="12" t="str">
        <f t="shared" si="14"/>
        <v>Zems, n=132</v>
      </c>
      <c r="C124" s="3">
        <f t="shared" si="12"/>
        <v>7.1204305876336864</v>
      </c>
      <c r="D124" s="85">
        <v>2.7265051219675178</v>
      </c>
      <c r="E124" s="85">
        <v>97.273494878032508</v>
      </c>
      <c r="F124" s="21">
        <f t="shared" si="13"/>
        <v>9.7265051219674916</v>
      </c>
      <c r="G124" s="81">
        <v>0</v>
      </c>
      <c r="H124" s="21"/>
      <c r="I124" s="7"/>
      <c r="J124" s="21"/>
      <c r="K124" s="7"/>
      <c r="L124" s="21"/>
      <c r="M124" s="7"/>
      <c r="N124" s="21"/>
      <c r="O124" s="27"/>
      <c r="P124" s="38"/>
      <c r="Q124" s="36"/>
      <c r="S124" s="33" t="s">
        <v>92</v>
      </c>
      <c r="T124" s="41" t="s">
        <v>4</v>
      </c>
      <c r="U124" s="56">
        <v>132</v>
      </c>
      <c r="V124" s="37"/>
    </row>
    <row r="125" spans="2:22" ht="15" x14ac:dyDescent="0.2">
      <c r="B125" s="12" t="str">
        <f t="shared" si="14"/>
        <v>Vidējs, n=135</v>
      </c>
      <c r="C125" s="3">
        <f t="shared" si="12"/>
        <v>9.8469357096012047</v>
      </c>
      <c r="D125" s="81">
        <v>0</v>
      </c>
      <c r="E125" s="85">
        <v>100</v>
      </c>
      <c r="F125" s="21">
        <f t="shared" si="13"/>
        <v>7</v>
      </c>
      <c r="G125" s="81">
        <v>0</v>
      </c>
      <c r="H125" s="21"/>
      <c r="I125" s="7"/>
      <c r="J125" s="21"/>
      <c r="K125" s="7"/>
      <c r="L125" s="21"/>
      <c r="M125" s="7"/>
      <c r="N125" s="21"/>
      <c r="O125" s="27"/>
      <c r="P125" s="38"/>
      <c r="Q125" s="36"/>
      <c r="S125" s="33" t="s">
        <v>93</v>
      </c>
      <c r="T125" s="41" t="s">
        <v>4</v>
      </c>
      <c r="U125" s="56">
        <v>135</v>
      </c>
      <c r="V125" s="37"/>
    </row>
    <row r="126" spans="2:22" ht="15" x14ac:dyDescent="0.2">
      <c r="B126" s="12" t="str">
        <f t="shared" si="14"/>
        <v>Augsts, n=328</v>
      </c>
      <c r="C126" s="3">
        <f t="shared" si="12"/>
        <v>9.8469357096012047</v>
      </c>
      <c r="D126" s="81">
        <v>0</v>
      </c>
      <c r="E126" s="85">
        <v>99.613309115312518</v>
      </c>
      <c r="F126" s="21">
        <f t="shared" si="13"/>
        <v>7.3866908846874821</v>
      </c>
      <c r="G126" s="80">
        <v>0.38669088468748608</v>
      </c>
      <c r="H126" s="21"/>
      <c r="I126" s="7"/>
      <c r="J126" s="21"/>
      <c r="K126" s="7"/>
      <c r="L126" s="21"/>
      <c r="M126" s="7"/>
      <c r="N126" s="21"/>
      <c r="O126" s="27"/>
      <c r="P126" s="38"/>
      <c r="Q126" s="36"/>
      <c r="S126" s="33" t="s">
        <v>94</v>
      </c>
      <c r="T126" s="41" t="s">
        <v>4</v>
      </c>
      <c r="U126" s="56">
        <v>328</v>
      </c>
      <c r="V126" s="37"/>
    </row>
    <row r="127" spans="2:22" ht="15" x14ac:dyDescent="0.2">
      <c r="B127" s="12" t="str">
        <f t="shared" si="14"/>
        <v>REĢIONS</v>
      </c>
      <c r="C127" s="3">
        <f t="shared" si="12"/>
        <v>9.8469357096012047</v>
      </c>
      <c r="D127" s="81"/>
      <c r="E127" s="81"/>
      <c r="F127" s="21">
        <f t="shared" si="13"/>
        <v>107</v>
      </c>
      <c r="G127" s="81"/>
      <c r="H127" s="22"/>
      <c r="I127" s="7"/>
      <c r="J127" s="22"/>
      <c r="K127" s="7"/>
      <c r="L127" s="22"/>
      <c r="M127" s="7"/>
      <c r="N127" s="22"/>
      <c r="O127" s="27"/>
      <c r="P127" s="40"/>
      <c r="Q127" s="36"/>
      <c r="S127" s="33" t="s">
        <v>33</v>
      </c>
      <c r="U127" s="54" t="s">
        <v>96</v>
      </c>
      <c r="V127" s="37"/>
    </row>
    <row r="128" spans="2:22" ht="15" x14ac:dyDescent="0.2">
      <c r="B128" s="12" t="str">
        <f t="shared" si="14"/>
        <v>Rīga, n=308</v>
      </c>
      <c r="C128" s="3">
        <f t="shared" si="12"/>
        <v>9.0130208066536639</v>
      </c>
      <c r="D128" s="85">
        <v>0.83391490294754</v>
      </c>
      <c r="E128" s="85">
        <v>99.078099843564971</v>
      </c>
      <c r="F128" s="21">
        <f t="shared" si="13"/>
        <v>7.9219001564350293</v>
      </c>
      <c r="G128" s="80">
        <v>8.7985253487492393E-2</v>
      </c>
      <c r="H128" s="21"/>
      <c r="I128" s="7"/>
      <c r="J128" s="21"/>
      <c r="K128" s="7"/>
      <c r="L128" s="21"/>
      <c r="M128" s="7"/>
      <c r="N128" s="21"/>
      <c r="O128" s="27"/>
      <c r="P128" s="38"/>
      <c r="Q128" s="36"/>
      <c r="S128" s="33" t="s">
        <v>34</v>
      </c>
      <c r="T128" s="41" t="s">
        <v>4</v>
      </c>
      <c r="U128" s="56">
        <v>308</v>
      </c>
      <c r="V128" s="37"/>
    </row>
    <row r="129" spans="2:23" ht="15" x14ac:dyDescent="0.2">
      <c r="B129" s="12" t="str">
        <f t="shared" si="14"/>
        <v>Pierīga, n=120</v>
      </c>
      <c r="C129" s="3">
        <f t="shared" si="12"/>
        <v>7</v>
      </c>
      <c r="D129" s="85">
        <v>2.8469357096012042</v>
      </c>
      <c r="E129" s="85">
        <v>96.05511538009857</v>
      </c>
      <c r="F129" s="21">
        <f t="shared" si="13"/>
        <v>10.94488461990143</v>
      </c>
      <c r="G129" s="85">
        <v>1.0979489103002384</v>
      </c>
      <c r="H129" s="21"/>
      <c r="I129" s="7"/>
      <c r="J129" s="21"/>
      <c r="K129" s="7"/>
      <c r="L129" s="21"/>
      <c r="M129" s="7"/>
      <c r="N129" s="21"/>
      <c r="O129" s="27"/>
      <c r="P129" s="38"/>
      <c r="Q129" s="36"/>
      <c r="S129" s="33" t="s">
        <v>35</v>
      </c>
      <c r="T129" s="41" t="s">
        <v>4</v>
      </c>
      <c r="U129" s="56">
        <v>120</v>
      </c>
      <c r="V129" s="37"/>
    </row>
    <row r="130" spans="2:23" ht="15" x14ac:dyDescent="0.2">
      <c r="B130" s="12" t="str">
        <f t="shared" si="14"/>
        <v>Vidzeme, n=81</v>
      </c>
      <c r="C130" s="3">
        <f t="shared" si="12"/>
        <v>9.8469357096012047</v>
      </c>
      <c r="D130" s="81">
        <v>0</v>
      </c>
      <c r="E130" s="85">
        <v>100</v>
      </c>
      <c r="F130" s="21">
        <f t="shared" si="13"/>
        <v>7</v>
      </c>
      <c r="G130" s="81">
        <v>0</v>
      </c>
      <c r="H130" s="21"/>
      <c r="I130" s="7"/>
      <c r="J130" s="21"/>
      <c r="K130" s="7"/>
      <c r="L130" s="21"/>
      <c r="M130" s="7"/>
      <c r="N130" s="21"/>
      <c r="O130" s="27"/>
      <c r="P130" s="38"/>
      <c r="Q130" s="36"/>
      <c r="S130" s="33" t="s">
        <v>36</v>
      </c>
      <c r="T130" s="41" t="s">
        <v>4</v>
      </c>
      <c r="U130" s="56">
        <v>81</v>
      </c>
      <c r="V130" s="37"/>
    </row>
    <row r="131" spans="2:23" ht="15" x14ac:dyDescent="0.2">
      <c r="B131" s="12" t="str">
        <f t="shared" si="14"/>
        <v>Kurzeme, n=73</v>
      </c>
      <c r="C131" s="3">
        <f t="shared" si="12"/>
        <v>9.8469357096012047</v>
      </c>
      <c r="D131" s="81">
        <v>0</v>
      </c>
      <c r="E131" s="85">
        <v>100</v>
      </c>
      <c r="F131" s="21">
        <f t="shared" si="13"/>
        <v>7</v>
      </c>
      <c r="G131" s="81">
        <v>0</v>
      </c>
      <c r="H131" s="21"/>
      <c r="I131" s="7"/>
      <c r="J131" s="21"/>
      <c r="K131" s="7"/>
      <c r="L131" s="21"/>
      <c r="M131" s="7"/>
      <c r="N131" s="21"/>
      <c r="O131" s="27"/>
      <c r="P131" s="38"/>
      <c r="Q131" s="36"/>
      <c r="S131" s="33" t="s">
        <v>37</v>
      </c>
      <c r="T131" s="41" t="s">
        <v>4</v>
      </c>
      <c r="U131" s="56">
        <v>73</v>
      </c>
      <c r="V131" s="37"/>
    </row>
    <row r="132" spans="2:23" ht="15" x14ac:dyDescent="0.2">
      <c r="B132" s="12" t="str">
        <f t="shared" si="14"/>
        <v>Zemgale, n=67</v>
      </c>
      <c r="C132" s="3">
        <f t="shared" si="12"/>
        <v>7.795744884501234</v>
      </c>
      <c r="D132" s="85">
        <v>2.0511908250999698</v>
      </c>
      <c r="E132" s="85">
        <v>97.948809174900035</v>
      </c>
      <c r="F132" s="21">
        <f t="shared" si="13"/>
        <v>9.0511908250999653</v>
      </c>
      <c r="G132" s="81">
        <v>0</v>
      </c>
      <c r="H132" s="22"/>
      <c r="I132" s="7"/>
      <c r="J132" s="22"/>
      <c r="K132" s="7"/>
      <c r="L132" s="22"/>
      <c r="M132" s="7"/>
      <c r="N132" s="22"/>
      <c r="O132" s="27"/>
      <c r="P132" s="40"/>
      <c r="Q132" s="36"/>
      <c r="S132" s="33" t="s">
        <v>38</v>
      </c>
      <c r="T132" s="41" t="s">
        <v>4</v>
      </c>
      <c r="U132" s="56">
        <v>67</v>
      </c>
      <c r="V132" s="37"/>
    </row>
    <row r="133" spans="2:23" ht="15" x14ac:dyDescent="0.2">
      <c r="B133" s="12" t="str">
        <f t="shared" si="14"/>
        <v>Latgale, n=66</v>
      </c>
      <c r="C133" s="3">
        <f t="shared" si="12"/>
        <v>8.0465558789183529</v>
      </c>
      <c r="D133" s="85">
        <v>1.8003798306828516</v>
      </c>
      <c r="E133" s="85">
        <v>97.105355859049311</v>
      </c>
      <c r="F133" s="21">
        <f t="shared" si="13"/>
        <v>9.8946441409506889</v>
      </c>
      <c r="G133" s="85">
        <v>1.0942643102678249</v>
      </c>
      <c r="H133" s="21"/>
      <c r="I133" s="7"/>
      <c r="J133" s="21"/>
      <c r="K133" s="7"/>
      <c r="L133" s="21"/>
      <c r="M133" s="7"/>
      <c r="N133" s="22"/>
      <c r="O133" s="27"/>
      <c r="P133" s="38"/>
      <c r="Q133" s="36"/>
      <c r="S133" s="33" t="s">
        <v>39</v>
      </c>
      <c r="T133" s="39" t="s">
        <v>4</v>
      </c>
      <c r="U133" s="56">
        <v>66</v>
      </c>
    </row>
    <row r="134" spans="2:23" ht="15" x14ac:dyDescent="0.2">
      <c r="B134" s="12" t="str">
        <f t="shared" si="14"/>
        <v>UZŅĒMUMA ATRAŠANĀS VIETA</v>
      </c>
      <c r="C134" s="3">
        <f t="shared" si="12"/>
        <v>9.8469357096012047</v>
      </c>
      <c r="D134" s="81"/>
      <c r="E134" s="81"/>
      <c r="F134" s="21">
        <f t="shared" si="13"/>
        <v>107</v>
      </c>
      <c r="G134" s="81"/>
      <c r="H134" s="21"/>
      <c r="I134" s="7"/>
      <c r="J134" s="21"/>
      <c r="K134" s="7"/>
      <c r="L134" s="21"/>
      <c r="M134" s="7"/>
      <c r="N134" s="21"/>
      <c r="O134" s="27"/>
      <c r="P134" s="38"/>
      <c r="Q134" s="36"/>
      <c r="S134" s="33" t="s">
        <v>40</v>
      </c>
      <c r="T134" s="39"/>
      <c r="U134" s="54" t="s">
        <v>96</v>
      </c>
    </row>
    <row r="135" spans="2:23" ht="15" x14ac:dyDescent="0.2">
      <c r="B135" s="12" t="str">
        <f t="shared" si="14"/>
        <v>Rīga, n=308</v>
      </c>
      <c r="C135" s="3">
        <f t="shared" si="12"/>
        <v>9.0130208066536639</v>
      </c>
      <c r="D135" s="85">
        <v>0.83391490294754</v>
      </c>
      <c r="E135" s="85">
        <v>99.078099843564971</v>
      </c>
      <c r="F135" s="21">
        <f t="shared" si="13"/>
        <v>7.9219001564350293</v>
      </c>
      <c r="G135" s="80">
        <v>8.7985253487492393E-2</v>
      </c>
      <c r="H135" s="21"/>
      <c r="I135" s="7"/>
      <c r="J135" s="21"/>
      <c r="K135" s="7"/>
      <c r="L135" s="21"/>
      <c r="M135" s="7"/>
      <c r="N135" s="21"/>
      <c r="O135" s="27"/>
      <c r="P135" s="38"/>
      <c r="Q135" s="36"/>
      <c r="S135" s="33" t="s">
        <v>34</v>
      </c>
      <c r="T135" s="39" t="s">
        <v>4</v>
      </c>
      <c r="U135" s="56">
        <v>308</v>
      </c>
    </row>
    <row r="136" spans="2:23" ht="15" x14ac:dyDescent="0.2">
      <c r="B136" s="12" t="str">
        <f t="shared" si="14"/>
        <v>Ārpus Rīgas, n=407</v>
      </c>
      <c r="C136" s="3">
        <f t="shared" si="12"/>
        <v>8.4014990453536562</v>
      </c>
      <c r="D136" s="85">
        <v>1.4454366642475487</v>
      </c>
      <c r="E136" s="85">
        <v>98.044938003170287</v>
      </c>
      <c r="F136" s="21">
        <f t="shared" si="13"/>
        <v>8.9550619968297127</v>
      </c>
      <c r="G136" s="85">
        <v>0.50962533258215537</v>
      </c>
      <c r="H136" s="21"/>
      <c r="I136" s="7"/>
      <c r="J136" s="21"/>
      <c r="K136" s="7"/>
      <c r="L136" s="21"/>
      <c r="M136" s="7"/>
      <c r="N136" s="21"/>
      <c r="O136" s="27"/>
      <c r="P136" s="38"/>
      <c r="Q136" s="36"/>
      <c r="S136" s="33" t="s">
        <v>41</v>
      </c>
      <c r="T136" s="39" t="s">
        <v>4</v>
      </c>
      <c r="U136" s="56">
        <v>407</v>
      </c>
    </row>
    <row r="137" spans="2:23" ht="15" x14ac:dyDescent="0.2">
      <c r="B137" s="12" t="str">
        <f t="shared" si="14"/>
        <v>EKSPORTA STATUSS</v>
      </c>
      <c r="C137" s="3">
        <f t="shared" si="12"/>
        <v>9.8469357096012047</v>
      </c>
      <c r="D137" s="81"/>
      <c r="E137" s="81"/>
      <c r="F137" s="21">
        <f t="shared" si="13"/>
        <v>107</v>
      </c>
      <c r="G137" s="79"/>
      <c r="H137" s="21"/>
      <c r="I137" s="7"/>
      <c r="J137" s="21"/>
      <c r="K137" s="7"/>
      <c r="L137" s="21"/>
      <c r="M137" s="7"/>
      <c r="N137" s="21"/>
      <c r="O137" s="27"/>
      <c r="P137" s="38"/>
      <c r="Q137" s="36"/>
      <c r="S137" s="33" t="s">
        <v>42</v>
      </c>
      <c r="T137" s="39"/>
      <c r="U137" s="54" t="s">
        <v>96</v>
      </c>
    </row>
    <row r="138" spans="2:23" ht="15" x14ac:dyDescent="0.2">
      <c r="B138" s="12" t="str">
        <f t="shared" si="14"/>
        <v>Eksportē, n=218</v>
      </c>
      <c r="C138" s="3">
        <f t="shared" si="12"/>
        <v>8.1636320363656125</v>
      </c>
      <c r="D138" s="85">
        <v>1.6833036732355922</v>
      </c>
      <c r="E138" s="85">
        <v>98.11896838217146</v>
      </c>
      <c r="F138" s="21">
        <f t="shared" si="13"/>
        <v>8.8810316178285404</v>
      </c>
      <c r="G138" s="80">
        <v>0.19772794459295495</v>
      </c>
      <c r="H138" s="22"/>
      <c r="I138" s="7"/>
      <c r="J138" s="22"/>
      <c r="K138" s="7"/>
      <c r="L138" s="22"/>
      <c r="M138" s="7"/>
      <c r="N138" s="22"/>
      <c r="O138" s="27"/>
      <c r="P138" s="40"/>
      <c r="Q138" s="36"/>
      <c r="S138" s="33" t="s">
        <v>43</v>
      </c>
      <c r="T138" s="39" t="s">
        <v>4</v>
      </c>
      <c r="U138" s="56">
        <v>218</v>
      </c>
    </row>
    <row r="139" spans="2:23" ht="15.75" customHeight="1" x14ac:dyDescent="0.2">
      <c r="B139" s="12" t="str">
        <f t="shared" si="14"/>
        <v>Neeksportē, n=491</v>
      </c>
      <c r="C139" s="3">
        <f>$D$144-D139+7</f>
        <v>8.8931149199717829</v>
      </c>
      <c r="D139" s="86">
        <v>0.95382078962942196</v>
      </c>
      <c r="E139" s="86">
        <v>98.731138648598588</v>
      </c>
      <c r="F139" s="21">
        <f>$E$144-E139+7</f>
        <v>8.2688613514014122</v>
      </c>
      <c r="G139" s="88">
        <v>0.3150405617719923</v>
      </c>
      <c r="H139" s="21"/>
      <c r="I139" s="7"/>
      <c r="J139" s="21"/>
      <c r="K139" s="7"/>
      <c r="L139" s="21"/>
      <c r="M139" s="7"/>
      <c r="N139" s="21"/>
      <c r="O139" s="27"/>
      <c r="P139" s="38"/>
      <c r="Q139" s="36"/>
      <c r="S139" s="33" t="s">
        <v>44</v>
      </c>
      <c r="T139" s="39" t="s">
        <v>4</v>
      </c>
      <c r="U139" s="57">
        <v>491</v>
      </c>
    </row>
    <row r="140" spans="2:23" ht="15.75" customHeight="1" x14ac:dyDescent="0.2">
      <c r="B140" s="12" t="str">
        <f t="shared" si="14"/>
        <v/>
      </c>
      <c r="C140" s="3">
        <f t="shared" ref="C140:C143" si="15">$D$144-D140+7</f>
        <v>9.8469357096012047</v>
      </c>
      <c r="D140" s="93"/>
      <c r="E140" s="93"/>
      <c r="F140" s="21">
        <f t="shared" ref="F140:F143" si="16">$E$144-E140+7</f>
        <v>107</v>
      </c>
      <c r="G140" s="96"/>
      <c r="H140" s="21"/>
      <c r="I140" s="7"/>
      <c r="J140" s="21"/>
      <c r="K140" s="7"/>
      <c r="L140" s="21"/>
      <c r="M140" s="7"/>
      <c r="N140" s="21"/>
      <c r="O140" s="27"/>
      <c r="P140" s="38"/>
      <c r="Q140" s="36"/>
      <c r="T140" s="39"/>
      <c r="U140" s="54" t="s">
        <v>96</v>
      </c>
      <c r="W140" s="33" t="s">
        <v>75</v>
      </c>
    </row>
    <row r="141" spans="2:23" ht="15.75" customHeight="1" x14ac:dyDescent="0.2">
      <c r="B141" s="12" t="str">
        <f t="shared" si="14"/>
        <v>Jā, ir ieviesis jaunus digitālos risinājumus, n=89</v>
      </c>
      <c r="C141" s="3">
        <f t="shared" si="15"/>
        <v>9.8469357096012047</v>
      </c>
      <c r="D141" s="85">
        <v>0</v>
      </c>
      <c r="E141" s="85">
        <v>100</v>
      </c>
      <c r="F141" s="21">
        <f t="shared" si="16"/>
        <v>7</v>
      </c>
      <c r="G141" s="86">
        <v>0</v>
      </c>
      <c r="H141" s="21"/>
      <c r="I141" s="7"/>
      <c r="J141" s="21"/>
      <c r="K141" s="7"/>
      <c r="L141" s="21"/>
      <c r="M141" s="7"/>
      <c r="N141" s="21"/>
      <c r="O141" s="27"/>
      <c r="P141" s="38"/>
      <c r="Q141" s="36"/>
      <c r="S141" s="33" t="s">
        <v>65</v>
      </c>
      <c r="T141" s="39" t="s">
        <v>4</v>
      </c>
      <c r="U141" s="97">
        <v>89</v>
      </c>
    </row>
    <row r="142" spans="2:23" ht="15.75" customHeight="1" x14ac:dyDescent="0.2">
      <c r="B142" s="12" t="str">
        <f t="shared" si="14"/>
        <v>Jā, ir palielinājis jau esošo digitālo risinājumu izmantošanu, n=173</v>
      </c>
      <c r="C142" s="3">
        <f t="shared" si="15"/>
        <v>9.8469357096012047</v>
      </c>
      <c r="D142" s="85">
        <v>0</v>
      </c>
      <c r="E142" s="85">
        <v>100</v>
      </c>
      <c r="F142" s="21">
        <f t="shared" si="16"/>
        <v>7</v>
      </c>
      <c r="G142" s="86">
        <v>0</v>
      </c>
      <c r="H142" s="21"/>
      <c r="I142" s="7"/>
      <c r="J142" s="21"/>
      <c r="K142" s="7"/>
      <c r="L142" s="21"/>
      <c r="M142" s="7"/>
      <c r="N142" s="21"/>
      <c r="O142" s="27"/>
      <c r="P142" s="38"/>
      <c r="Q142" s="36"/>
      <c r="S142" s="33" t="s">
        <v>66</v>
      </c>
      <c r="T142" s="39" t="s">
        <v>4</v>
      </c>
      <c r="U142" s="97">
        <v>173</v>
      </c>
    </row>
    <row r="143" spans="2:23" ht="15.75" customHeight="1" x14ac:dyDescent="0.2">
      <c r="B143" s="12" t="str">
        <f t="shared" si="14"/>
        <v>Nē, n=430</v>
      </c>
      <c r="C143" s="3">
        <f t="shared" si="15"/>
        <v>8.1704183180731267</v>
      </c>
      <c r="D143" s="85">
        <v>1.6765173915280773</v>
      </c>
      <c r="E143" s="85">
        <v>97.968044430882955</v>
      </c>
      <c r="F143" s="21">
        <f t="shared" si="16"/>
        <v>9.031955569117045</v>
      </c>
      <c r="G143" s="88">
        <v>0.35543817758898133</v>
      </c>
      <c r="H143" s="21"/>
      <c r="I143" s="7"/>
      <c r="J143" s="21"/>
      <c r="K143" s="7"/>
      <c r="L143" s="21"/>
      <c r="M143" s="7"/>
      <c r="N143" s="21"/>
      <c r="O143" s="27"/>
      <c r="P143" s="38"/>
      <c r="Q143" s="36"/>
      <c r="S143" s="33" t="s">
        <v>8</v>
      </c>
      <c r="T143" s="39" t="s">
        <v>4</v>
      </c>
      <c r="U143" s="98">
        <v>430</v>
      </c>
    </row>
    <row r="144" spans="2:23" x14ac:dyDescent="0.2">
      <c r="B144" s="12"/>
      <c r="C144" s="4"/>
      <c r="D144" s="3">
        <f>MAX(D109:D143)</f>
        <v>2.8469357096012042</v>
      </c>
      <c r="E144" s="3">
        <f>MAX(E109:E143)</f>
        <v>100</v>
      </c>
      <c r="F144" s="3"/>
      <c r="G144" s="3"/>
      <c r="H144" s="3"/>
      <c r="I144" s="3"/>
      <c r="J144" s="3"/>
      <c r="K144" s="3"/>
      <c r="L144" s="3"/>
      <c r="M144" s="3"/>
      <c r="N144" s="3"/>
      <c r="O144" s="42"/>
      <c r="P144" s="36"/>
      <c r="Q144" s="36"/>
    </row>
    <row r="145" spans="1:22" x14ac:dyDescent="0.2">
      <c r="B145" s="12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2"/>
      <c r="P145" s="36"/>
      <c r="Q145" s="36"/>
    </row>
    <row r="146" spans="1:22" x14ac:dyDescent="0.2">
      <c r="A146" s="70" t="s">
        <v>122</v>
      </c>
      <c r="B146" s="12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2"/>
      <c r="P146" s="36"/>
      <c r="Q146" s="36"/>
    </row>
    <row r="147" spans="1:22" x14ac:dyDescent="0.2">
      <c r="B147" s="12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2"/>
      <c r="P147" s="36"/>
      <c r="Q147" s="36"/>
    </row>
    <row r="148" spans="1:22" x14ac:dyDescent="0.2">
      <c r="B148" s="12"/>
      <c r="C148" s="4"/>
      <c r="D148" s="3"/>
      <c r="E148" s="66"/>
      <c r="F148" s="3"/>
      <c r="G148" s="3"/>
      <c r="H148" s="3"/>
      <c r="I148" s="3"/>
      <c r="J148" s="3"/>
      <c r="K148" s="3"/>
      <c r="L148" s="3"/>
      <c r="M148" s="3"/>
      <c r="N148" s="3"/>
      <c r="O148" s="42"/>
      <c r="P148" s="36"/>
      <c r="Q148" s="36"/>
    </row>
    <row r="149" spans="1:22" x14ac:dyDescent="0.2">
      <c r="B149" s="4"/>
      <c r="C149" s="3" t="s">
        <v>2</v>
      </c>
      <c r="D149" s="3" t="s">
        <v>8</v>
      </c>
      <c r="E149" s="3" t="s">
        <v>7</v>
      </c>
      <c r="F149" s="24" t="s">
        <v>2</v>
      </c>
      <c r="G149" s="5" t="s">
        <v>0</v>
      </c>
      <c r="H149" s="24"/>
      <c r="J149" s="6"/>
      <c r="L149" s="6"/>
      <c r="N149" s="6"/>
      <c r="P149" s="36"/>
      <c r="Q149" s="36"/>
      <c r="V149" s="37"/>
    </row>
    <row r="150" spans="1:22" ht="15" x14ac:dyDescent="0.2">
      <c r="B150" s="12" t="str">
        <f>S150&amp;T150&amp;U150&amp;V150</f>
        <v>VISI RESPONDENTI, n=715</v>
      </c>
      <c r="C150" s="3">
        <f t="shared" ref="C150:C179" si="17">$D$185-D150+7</f>
        <v>19.472924452064518</v>
      </c>
      <c r="D150" s="60">
        <v>20.088379461215034</v>
      </c>
      <c r="E150" s="60">
        <v>77.193314246075957</v>
      </c>
      <c r="F150" s="21">
        <f t="shared" ref="F150:F179" si="18">$E$185-E150+7</f>
        <v>19.597166551682321</v>
      </c>
      <c r="G150" s="84">
        <v>2.7183062927083377</v>
      </c>
      <c r="H150" s="21"/>
      <c r="I150" s="7"/>
      <c r="J150" s="21"/>
      <c r="K150" s="7"/>
      <c r="L150" s="21"/>
      <c r="M150" s="7"/>
      <c r="N150" s="21"/>
      <c r="O150" s="27"/>
      <c r="P150" s="38"/>
      <c r="Q150" s="36"/>
      <c r="S150" s="33" t="s">
        <v>3</v>
      </c>
      <c r="T150" s="39" t="s">
        <v>4</v>
      </c>
      <c r="U150" s="55">
        <v>715</v>
      </c>
      <c r="V150" s="37"/>
    </row>
    <row r="151" spans="1:22" ht="15" x14ac:dyDescent="0.2">
      <c r="B151" s="12" t="str">
        <f t="shared" ref="B151:B184" si="19">S151&amp;T151&amp;U151&amp;V151</f>
        <v>NOZARE</v>
      </c>
      <c r="C151" s="3">
        <f t="shared" si="17"/>
        <v>39.561303913279552</v>
      </c>
      <c r="D151" s="63"/>
      <c r="E151" s="63"/>
      <c r="F151" s="21">
        <f t="shared" si="18"/>
        <v>96.790480797758278</v>
      </c>
      <c r="G151" s="81"/>
      <c r="H151" s="22"/>
      <c r="I151" s="7"/>
      <c r="J151" s="22"/>
      <c r="K151" s="7"/>
      <c r="L151" s="22"/>
      <c r="M151" s="7"/>
      <c r="N151" s="22"/>
      <c r="O151" s="27"/>
      <c r="P151" s="40"/>
      <c r="Q151" s="36"/>
      <c r="S151" s="33" t="s">
        <v>6</v>
      </c>
      <c r="T151" s="39"/>
      <c r="U151" s="54" t="s">
        <v>96</v>
      </c>
      <c r="V151" s="37"/>
    </row>
    <row r="152" spans="1:22" ht="15" x14ac:dyDescent="0.2">
      <c r="B152" s="12" t="str">
        <f t="shared" si="19"/>
        <v>Ražošana, n=145</v>
      </c>
      <c r="C152" s="3">
        <f t="shared" si="17"/>
        <v>30.954309119783964</v>
      </c>
      <c r="D152" s="64">
        <v>8.6069947934955859</v>
      </c>
      <c r="E152" s="64">
        <v>87.573258379525896</v>
      </c>
      <c r="F152" s="21">
        <f t="shared" si="18"/>
        <v>9.2172224182323816</v>
      </c>
      <c r="G152" s="85">
        <v>3.8197468269785726</v>
      </c>
      <c r="H152" s="21"/>
      <c r="I152" s="7"/>
      <c r="J152" s="21"/>
      <c r="K152" s="7"/>
      <c r="L152" s="21"/>
      <c r="M152" s="7"/>
      <c r="N152" s="21"/>
      <c r="O152" s="27"/>
      <c r="P152" s="38"/>
      <c r="Q152" s="36"/>
      <c r="S152" s="33" t="s">
        <v>22</v>
      </c>
      <c r="T152" s="39" t="s">
        <v>4</v>
      </c>
      <c r="U152" s="56">
        <v>145</v>
      </c>
      <c r="V152" s="37"/>
    </row>
    <row r="153" spans="1:22" ht="15" x14ac:dyDescent="0.2">
      <c r="B153" s="12" t="str">
        <f t="shared" si="19"/>
        <v>Tirdzniecība, n=110</v>
      </c>
      <c r="C153" s="3">
        <f t="shared" si="17"/>
        <v>7</v>
      </c>
      <c r="D153" s="64">
        <v>32.561303913279552</v>
      </c>
      <c r="E153" s="64">
        <v>62.886037370357393</v>
      </c>
      <c r="F153" s="21">
        <f t="shared" si="18"/>
        <v>33.904443427400885</v>
      </c>
      <c r="G153" s="85">
        <v>4.5526587163630614</v>
      </c>
      <c r="H153" s="21"/>
      <c r="I153" s="7"/>
      <c r="J153" s="21"/>
      <c r="K153" s="7"/>
      <c r="L153" s="21"/>
      <c r="M153" s="7"/>
      <c r="N153" s="21"/>
      <c r="O153" s="27"/>
      <c r="P153" s="38"/>
      <c r="Q153" s="36"/>
      <c r="S153" s="33" t="s">
        <v>23</v>
      </c>
      <c r="T153" s="39" t="s">
        <v>4</v>
      </c>
      <c r="U153" s="56">
        <v>110</v>
      </c>
      <c r="V153" s="37"/>
    </row>
    <row r="154" spans="1:22" ht="15" x14ac:dyDescent="0.2">
      <c r="B154" s="12" t="str">
        <f t="shared" si="19"/>
        <v>Būvniecība, n=50</v>
      </c>
      <c r="C154" s="3">
        <f t="shared" si="17"/>
        <v>29.351784711037773</v>
      </c>
      <c r="D154" s="64">
        <v>10.209519202241779</v>
      </c>
      <c r="E154" s="64">
        <v>89.790480797758278</v>
      </c>
      <c r="F154" s="21">
        <f t="shared" si="18"/>
        <v>7</v>
      </c>
      <c r="G154" s="81">
        <v>0</v>
      </c>
      <c r="H154" s="21"/>
      <c r="I154" s="7"/>
      <c r="J154" s="21"/>
      <c r="K154" s="7"/>
      <c r="L154" s="21"/>
      <c r="M154" s="7"/>
      <c r="N154" s="21"/>
      <c r="O154" s="27"/>
      <c r="P154" s="38"/>
      <c r="Q154" s="36"/>
      <c r="S154" s="33" t="s">
        <v>24</v>
      </c>
      <c r="T154" s="39" t="s">
        <v>4</v>
      </c>
      <c r="U154" s="56">
        <v>50</v>
      </c>
      <c r="V154" s="37"/>
    </row>
    <row r="155" spans="1:22" ht="15" x14ac:dyDescent="0.2">
      <c r="B155" s="12" t="str">
        <f t="shared" si="19"/>
        <v>Pakalpojumi, n=410</v>
      </c>
      <c r="C155" s="3">
        <f t="shared" si="17"/>
        <v>20.380906004144517</v>
      </c>
      <c r="D155" s="64">
        <v>19.180397909135035</v>
      </c>
      <c r="E155" s="64">
        <v>78.74535903814197</v>
      </c>
      <c r="F155" s="21">
        <f t="shared" si="18"/>
        <v>18.045121759616308</v>
      </c>
      <c r="G155" s="85">
        <v>2.0742430527229394</v>
      </c>
      <c r="H155" s="21"/>
      <c r="I155" s="7"/>
      <c r="J155" s="21"/>
      <c r="K155" s="7"/>
      <c r="L155" s="21"/>
      <c r="M155" s="7"/>
      <c r="N155" s="21"/>
      <c r="O155" s="27"/>
      <c r="P155" s="38"/>
      <c r="Q155" s="36"/>
      <c r="S155" s="33" t="s">
        <v>25</v>
      </c>
      <c r="T155" s="39" t="s">
        <v>4</v>
      </c>
      <c r="U155" s="56">
        <v>410</v>
      </c>
      <c r="V155" s="37"/>
    </row>
    <row r="156" spans="1:22" ht="15" x14ac:dyDescent="0.2">
      <c r="B156" s="12" t="str">
        <f t="shared" si="19"/>
        <v>DARBINIEKU SKAITS UZŅĒMUMĀ</v>
      </c>
      <c r="C156" s="3">
        <f t="shared" si="17"/>
        <v>39.561303913279552</v>
      </c>
      <c r="D156" s="63"/>
      <c r="E156" s="63"/>
      <c r="F156" s="21">
        <f t="shared" si="18"/>
        <v>96.790480797758278</v>
      </c>
      <c r="G156" s="81"/>
      <c r="H156" s="21"/>
      <c r="I156" s="7"/>
      <c r="J156" s="21"/>
      <c r="K156" s="7"/>
      <c r="L156" s="21"/>
      <c r="M156" s="7"/>
      <c r="N156" s="21"/>
      <c r="O156" s="27"/>
      <c r="P156" s="38"/>
      <c r="Q156" s="36"/>
      <c r="S156" s="33" t="s">
        <v>5</v>
      </c>
      <c r="T156" s="39"/>
      <c r="U156" s="54" t="s">
        <v>96</v>
      </c>
      <c r="V156" s="37"/>
    </row>
    <row r="157" spans="1:22" ht="15" x14ac:dyDescent="0.2">
      <c r="B157" s="12" t="str">
        <f t="shared" si="19"/>
        <v>1 - 9 darbinieki (mikrouzņēmumi), n=393</v>
      </c>
      <c r="C157" s="3">
        <f t="shared" si="17"/>
        <v>18.424476264871632</v>
      </c>
      <c r="D157" s="64">
        <v>21.13682764840792</v>
      </c>
      <c r="E157" s="64">
        <v>76.085212529050821</v>
      </c>
      <c r="F157" s="21">
        <f t="shared" si="18"/>
        <v>20.705268268707457</v>
      </c>
      <c r="G157" s="85">
        <v>2.7779598225406614</v>
      </c>
      <c r="H157" s="21"/>
      <c r="I157" s="7"/>
      <c r="J157" s="21"/>
      <c r="K157" s="7"/>
      <c r="L157" s="21"/>
      <c r="M157" s="7"/>
      <c r="N157" s="21"/>
      <c r="O157" s="27"/>
      <c r="P157" s="38"/>
      <c r="Q157" s="36"/>
      <c r="S157" s="33" t="s">
        <v>27</v>
      </c>
      <c r="T157" s="39" t="s">
        <v>4</v>
      </c>
      <c r="U157" s="56">
        <v>393</v>
      </c>
      <c r="V157" s="37"/>
    </row>
    <row r="158" spans="1:22" ht="15" x14ac:dyDescent="0.2">
      <c r="B158" s="12" t="str">
        <f t="shared" si="19"/>
        <v>10 - 49 darbinieki (mazie uzņēmumi), n=232</v>
      </c>
      <c r="C158" s="3">
        <f t="shared" si="17"/>
        <v>28.705407483750832</v>
      </c>
      <c r="D158" s="64">
        <v>10.855896429528718</v>
      </c>
      <c r="E158" s="64">
        <v>86.816320943810794</v>
      </c>
      <c r="F158" s="21">
        <f t="shared" si="18"/>
        <v>9.9741598539474836</v>
      </c>
      <c r="G158" s="85">
        <v>2.3277826266604813</v>
      </c>
      <c r="H158" s="22"/>
      <c r="I158" s="7"/>
      <c r="J158" s="22"/>
      <c r="K158" s="7"/>
      <c r="L158" s="22"/>
      <c r="M158" s="7"/>
      <c r="N158" s="22"/>
      <c r="O158" s="27"/>
      <c r="P158" s="40"/>
      <c r="Q158" s="36"/>
      <c r="S158" s="33" t="s">
        <v>28</v>
      </c>
      <c r="T158" s="39" t="s">
        <v>4</v>
      </c>
      <c r="U158" s="56">
        <v>232</v>
      </c>
      <c r="V158" s="37"/>
    </row>
    <row r="159" spans="1:22" ht="15" x14ac:dyDescent="0.2">
      <c r="B159" s="12" t="str">
        <f t="shared" si="19"/>
        <v>50 - 249 darbinieki (vidējie uzņēmumi), n=90</v>
      </c>
      <c r="C159" s="3">
        <f t="shared" si="17"/>
        <v>25.867503196206187</v>
      </c>
      <c r="D159" s="64">
        <v>13.693800717073367</v>
      </c>
      <c r="E159" s="64">
        <v>84.709054615949611</v>
      </c>
      <c r="F159" s="21">
        <f t="shared" si="18"/>
        <v>12.081426181808666</v>
      </c>
      <c r="G159" s="85">
        <v>1.5971446669770857</v>
      </c>
      <c r="H159" s="21"/>
      <c r="I159" s="7"/>
      <c r="J159" s="21"/>
      <c r="K159" s="7"/>
      <c r="L159" s="21"/>
      <c r="M159" s="7"/>
      <c r="N159" s="21"/>
      <c r="O159" s="27"/>
      <c r="P159" s="38"/>
      <c r="Q159" s="36"/>
      <c r="S159" s="33" t="s">
        <v>29</v>
      </c>
      <c r="T159" s="39" t="s">
        <v>4</v>
      </c>
      <c r="U159" s="56">
        <v>90</v>
      </c>
      <c r="V159" s="37"/>
    </row>
    <row r="160" spans="1:22" ht="15" x14ac:dyDescent="0.2">
      <c r="B160" s="12" t="str">
        <f t="shared" si="19"/>
        <v>KAPITĀLA IZCELSME</v>
      </c>
      <c r="C160" s="3">
        <f t="shared" si="17"/>
        <v>39.561303913279552</v>
      </c>
      <c r="D160" s="63"/>
      <c r="E160" s="63"/>
      <c r="F160" s="21">
        <f t="shared" si="18"/>
        <v>96.790480797758278</v>
      </c>
      <c r="G160" s="81"/>
      <c r="H160" s="21"/>
      <c r="I160" s="7"/>
      <c r="J160" s="21"/>
      <c r="K160" s="7"/>
      <c r="L160" s="21"/>
      <c r="M160" s="7"/>
      <c r="N160" s="21"/>
      <c r="O160" s="27"/>
      <c r="P160" s="38"/>
      <c r="Q160" s="36"/>
      <c r="S160" s="33" t="s">
        <v>26</v>
      </c>
      <c r="T160" s="39"/>
      <c r="U160" s="54" t="s">
        <v>96</v>
      </c>
      <c r="V160" s="37"/>
    </row>
    <row r="161" spans="2:22" ht="15" x14ac:dyDescent="0.2">
      <c r="B161" s="12" t="str">
        <f t="shared" si="19"/>
        <v>Vietējais kapitāls, n=648</v>
      </c>
      <c r="C161" s="3">
        <f t="shared" si="17"/>
        <v>19.972633597397344</v>
      </c>
      <c r="D161" s="64">
        <v>19.588670315882208</v>
      </c>
      <c r="E161" s="64">
        <v>77.488662834879392</v>
      </c>
      <c r="F161" s="21">
        <f t="shared" si="18"/>
        <v>19.301817962878886</v>
      </c>
      <c r="G161" s="85">
        <v>2.9226668492377184</v>
      </c>
      <c r="H161" s="21"/>
      <c r="I161" s="7"/>
      <c r="J161" s="21"/>
      <c r="K161" s="7"/>
      <c r="L161" s="21"/>
      <c r="M161" s="7"/>
      <c r="N161" s="21"/>
      <c r="O161" s="27"/>
      <c r="P161" s="38"/>
      <c r="Q161" s="36"/>
      <c r="S161" s="33" t="s">
        <v>30</v>
      </c>
      <c r="T161" s="39" t="s">
        <v>4</v>
      </c>
      <c r="U161" s="56">
        <v>648</v>
      </c>
      <c r="V161" s="37"/>
    </row>
    <row r="162" spans="2:22" ht="15" x14ac:dyDescent="0.2">
      <c r="B162" s="12" t="str">
        <f t="shared" si="19"/>
        <v>Vietējais un ārvalstu kapitāls, n=29</v>
      </c>
      <c r="C162" s="3">
        <f t="shared" si="17"/>
        <v>8.7789642546656701</v>
      </c>
      <c r="D162" s="64">
        <v>30.782339658613882</v>
      </c>
      <c r="E162" s="64">
        <v>69.217660341386107</v>
      </c>
      <c r="F162" s="21">
        <f t="shared" si="18"/>
        <v>27.57282045637217</v>
      </c>
      <c r="G162" s="81">
        <v>0</v>
      </c>
      <c r="H162" s="21"/>
      <c r="I162" s="7"/>
      <c r="J162" s="21"/>
      <c r="K162" s="7"/>
      <c r="L162" s="21"/>
      <c r="M162" s="7"/>
      <c r="N162" s="21"/>
      <c r="O162" s="27"/>
      <c r="P162" s="38"/>
      <c r="Q162" s="36"/>
      <c r="S162" s="33" t="s">
        <v>31</v>
      </c>
      <c r="T162" s="39" t="s">
        <v>4</v>
      </c>
      <c r="U162" s="56">
        <v>29</v>
      </c>
      <c r="V162" s="37"/>
    </row>
    <row r="163" spans="2:22" ht="15" x14ac:dyDescent="0.2">
      <c r="B163" s="12" t="str">
        <f t="shared" si="19"/>
        <v>Ārvalstu kapitāls, n=38</v>
      </c>
      <c r="C163" s="3">
        <f t="shared" si="17"/>
        <v>16.766494983287412</v>
      </c>
      <c r="D163" s="64">
        <v>22.79480892999214</v>
      </c>
      <c r="E163" s="64">
        <v>77.205191070007857</v>
      </c>
      <c r="F163" s="21">
        <f t="shared" si="18"/>
        <v>19.585289727750421</v>
      </c>
      <c r="G163" s="81">
        <v>0</v>
      </c>
      <c r="H163" s="21"/>
      <c r="I163" s="7"/>
      <c r="J163" s="21"/>
      <c r="K163" s="7"/>
      <c r="L163" s="21"/>
      <c r="M163" s="7"/>
      <c r="N163" s="21"/>
      <c r="O163" s="27"/>
      <c r="P163" s="38"/>
      <c r="Q163" s="36"/>
      <c r="S163" s="33" t="s">
        <v>32</v>
      </c>
      <c r="T163" s="41" t="s">
        <v>4</v>
      </c>
      <c r="U163" s="56">
        <v>38</v>
      </c>
      <c r="V163" s="37"/>
    </row>
    <row r="164" spans="2:22" ht="15" x14ac:dyDescent="0.2">
      <c r="B164" s="12" t="str">
        <f t="shared" si="19"/>
        <v>UZŅĒMUMA APGROZĪJUMS</v>
      </c>
      <c r="C164" s="3">
        <f t="shared" si="17"/>
        <v>39.561303913279552</v>
      </c>
      <c r="D164" s="63"/>
      <c r="E164" s="63"/>
      <c r="F164" s="21">
        <f t="shared" si="18"/>
        <v>96.790480797758278</v>
      </c>
      <c r="G164" s="81"/>
      <c r="H164" s="21"/>
      <c r="I164" s="7"/>
      <c r="J164" s="21"/>
      <c r="K164" s="7"/>
      <c r="L164" s="21"/>
      <c r="M164" s="7"/>
      <c r="N164" s="21"/>
      <c r="O164" s="27"/>
      <c r="P164" s="38"/>
      <c r="Q164" s="36"/>
      <c r="S164" s="33" t="s">
        <v>95</v>
      </c>
      <c r="T164" s="41"/>
      <c r="U164" s="54" t="s">
        <v>96</v>
      </c>
      <c r="V164" s="37"/>
    </row>
    <row r="165" spans="2:22" ht="15" x14ac:dyDescent="0.2">
      <c r="B165" s="12" t="str">
        <f t="shared" si="19"/>
        <v>Zems, n=132</v>
      </c>
      <c r="C165" s="3">
        <f t="shared" si="17"/>
        <v>18.040243236688962</v>
      </c>
      <c r="D165" s="64">
        <v>21.52106067659059</v>
      </c>
      <c r="E165" s="64">
        <v>75.595036327412004</v>
      </c>
      <c r="F165" s="21">
        <f t="shared" si="18"/>
        <v>21.195444470346274</v>
      </c>
      <c r="G165" s="85">
        <v>2.8839029959974933</v>
      </c>
      <c r="H165" s="21"/>
      <c r="I165" s="7"/>
      <c r="J165" s="21"/>
      <c r="K165" s="7"/>
      <c r="L165" s="21"/>
      <c r="M165" s="7"/>
      <c r="N165" s="21"/>
      <c r="O165" s="27"/>
      <c r="P165" s="38"/>
      <c r="Q165" s="36"/>
      <c r="S165" s="33" t="s">
        <v>92</v>
      </c>
      <c r="T165" s="41" t="s">
        <v>4</v>
      </c>
      <c r="U165" s="56">
        <v>132</v>
      </c>
      <c r="V165" s="37"/>
    </row>
    <row r="166" spans="2:22" ht="15" x14ac:dyDescent="0.2">
      <c r="B166" s="12" t="str">
        <f t="shared" si="19"/>
        <v>Vidējs, n=135</v>
      </c>
      <c r="C166" s="3">
        <f t="shared" si="17"/>
        <v>23.143194693647676</v>
      </c>
      <c r="D166" s="64">
        <v>16.418109219631877</v>
      </c>
      <c r="E166" s="64">
        <v>78.455718752735507</v>
      </c>
      <c r="F166" s="21">
        <f t="shared" si="18"/>
        <v>18.334762045022771</v>
      </c>
      <c r="G166" s="85">
        <v>5.1261720276327214</v>
      </c>
      <c r="H166" s="21"/>
      <c r="I166" s="7"/>
      <c r="J166" s="21"/>
      <c r="K166" s="7"/>
      <c r="L166" s="21"/>
      <c r="M166" s="7"/>
      <c r="N166" s="21"/>
      <c r="O166" s="27"/>
      <c r="P166" s="38"/>
      <c r="Q166" s="36"/>
      <c r="S166" s="33" t="s">
        <v>93</v>
      </c>
      <c r="T166" s="41" t="s">
        <v>4</v>
      </c>
      <c r="U166" s="56">
        <v>135</v>
      </c>
      <c r="V166" s="37"/>
    </row>
    <row r="167" spans="2:22" ht="15" x14ac:dyDescent="0.2">
      <c r="B167" s="12" t="str">
        <f t="shared" si="19"/>
        <v>Augsts, n=328</v>
      </c>
      <c r="C167" s="3">
        <f t="shared" si="17"/>
        <v>27.20687444731761</v>
      </c>
      <c r="D167" s="64">
        <v>12.354429465961942</v>
      </c>
      <c r="E167" s="64">
        <v>86.742729057038119</v>
      </c>
      <c r="F167" s="21">
        <f t="shared" si="18"/>
        <v>10.047751740720159</v>
      </c>
      <c r="G167" s="85">
        <v>0.90284147699995909</v>
      </c>
      <c r="H167" s="21"/>
      <c r="I167" s="7"/>
      <c r="J167" s="21"/>
      <c r="K167" s="7"/>
      <c r="L167" s="21"/>
      <c r="M167" s="7"/>
      <c r="N167" s="21"/>
      <c r="O167" s="27"/>
      <c r="P167" s="38"/>
      <c r="Q167" s="36"/>
      <c r="S167" s="33" t="s">
        <v>94</v>
      </c>
      <c r="T167" s="41" t="s">
        <v>4</v>
      </c>
      <c r="U167" s="56">
        <v>328</v>
      </c>
      <c r="V167" s="37"/>
    </row>
    <row r="168" spans="2:22" ht="15" x14ac:dyDescent="0.2">
      <c r="B168" s="12" t="str">
        <f t="shared" si="19"/>
        <v>REĢIONS</v>
      </c>
      <c r="C168" s="3">
        <f t="shared" si="17"/>
        <v>39.561303913279552</v>
      </c>
      <c r="D168" s="63"/>
      <c r="E168" s="63"/>
      <c r="F168" s="21">
        <f t="shared" si="18"/>
        <v>96.790480797758278</v>
      </c>
      <c r="G168" s="81"/>
      <c r="H168" s="22"/>
      <c r="I168" s="7"/>
      <c r="J168" s="22"/>
      <c r="K168" s="7"/>
      <c r="L168" s="22"/>
      <c r="M168" s="7"/>
      <c r="N168" s="22"/>
      <c r="O168" s="27"/>
      <c r="P168" s="40"/>
      <c r="Q168" s="36"/>
      <c r="S168" s="33" t="s">
        <v>33</v>
      </c>
      <c r="U168" s="54" t="s">
        <v>96</v>
      </c>
      <c r="V168" s="37"/>
    </row>
    <row r="169" spans="2:22" ht="15" x14ac:dyDescent="0.2">
      <c r="B169" s="12" t="str">
        <f t="shared" si="19"/>
        <v>Rīga, n=308</v>
      </c>
      <c r="C169" s="3">
        <f t="shared" si="17"/>
        <v>19.981202981233885</v>
      </c>
      <c r="D169" s="64">
        <v>19.580100932045667</v>
      </c>
      <c r="E169" s="64">
        <v>77.057381519975664</v>
      </c>
      <c r="F169" s="21">
        <f t="shared" si="18"/>
        <v>19.733099277782614</v>
      </c>
      <c r="G169" s="85">
        <v>3.3625175479786455</v>
      </c>
      <c r="H169" s="21"/>
      <c r="I169" s="7"/>
      <c r="J169" s="21"/>
      <c r="K169" s="7"/>
      <c r="L169" s="21"/>
      <c r="M169" s="7"/>
      <c r="N169" s="21"/>
      <c r="O169" s="27"/>
      <c r="P169" s="38"/>
      <c r="Q169" s="36"/>
      <c r="S169" s="33" t="s">
        <v>34</v>
      </c>
      <c r="T169" s="41" t="s">
        <v>4</v>
      </c>
      <c r="U169" s="56">
        <v>308</v>
      </c>
      <c r="V169" s="37"/>
    </row>
    <row r="170" spans="2:22" ht="15" x14ac:dyDescent="0.2">
      <c r="B170" s="12" t="str">
        <f t="shared" si="19"/>
        <v>Pierīga, n=120</v>
      </c>
      <c r="C170" s="3">
        <f t="shared" si="17"/>
        <v>23.329531451215299</v>
      </c>
      <c r="D170" s="64">
        <v>16.231772462064253</v>
      </c>
      <c r="E170" s="64">
        <v>81.833242930195198</v>
      </c>
      <c r="F170" s="21">
        <f t="shared" si="18"/>
        <v>14.95723786756308</v>
      </c>
      <c r="G170" s="85">
        <v>1.9349846077405721</v>
      </c>
      <c r="H170" s="21"/>
      <c r="I170" s="7"/>
      <c r="J170" s="21"/>
      <c r="K170" s="7"/>
      <c r="L170" s="21"/>
      <c r="M170" s="7"/>
      <c r="N170" s="21"/>
      <c r="O170" s="27"/>
      <c r="P170" s="38"/>
      <c r="Q170" s="36"/>
      <c r="S170" s="33" t="s">
        <v>35</v>
      </c>
      <c r="T170" s="41" t="s">
        <v>4</v>
      </c>
      <c r="U170" s="56">
        <v>120</v>
      </c>
      <c r="V170" s="37"/>
    </row>
    <row r="171" spans="2:22" ht="15" x14ac:dyDescent="0.2">
      <c r="B171" s="12" t="str">
        <f t="shared" si="19"/>
        <v>Vidzeme, n=81</v>
      </c>
      <c r="C171" s="3">
        <f t="shared" si="17"/>
        <v>19.952250481746486</v>
      </c>
      <c r="D171" s="64">
        <v>19.609053431533066</v>
      </c>
      <c r="E171" s="64">
        <v>78.655111767111151</v>
      </c>
      <c r="F171" s="21">
        <f t="shared" si="18"/>
        <v>18.135369030647126</v>
      </c>
      <c r="G171" s="85">
        <v>1.7358348013558118</v>
      </c>
      <c r="H171" s="21"/>
      <c r="I171" s="7"/>
      <c r="J171" s="21"/>
      <c r="K171" s="7"/>
      <c r="L171" s="21"/>
      <c r="M171" s="7"/>
      <c r="N171" s="21"/>
      <c r="O171" s="27"/>
      <c r="P171" s="38"/>
      <c r="Q171" s="36"/>
      <c r="S171" s="33" t="s">
        <v>36</v>
      </c>
      <c r="T171" s="41" t="s">
        <v>4</v>
      </c>
      <c r="U171" s="56">
        <v>81</v>
      </c>
      <c r="V171" s="37"/>
    </row>
    <row r="172" spans="2:22" ht="15" x14ac:dyDescent="0.2">
      <c r="B172" s="12" t="str">
        <f t="shared" si="19"/>
        <v>Kurzeme, n=73</v>
      </c>
      <c r="C172" s="3">
        <f t="shared" si="17"/>
        <v>14.469296204673078</v>
      </c>
      <c r="D172" s="64">
        <v>25.092007708606474</v>
      </c>
      <c r="E172" s="64">
        <v>74.587345127165975</v>
      </c>
      <c r="F172" s="21">
        <f t="shared" si="18"/>
        <v>22.203135670592303</v>
      </c>
      <c r="G172" s="80">
        <v>0.32064716422757222</v>
      </c>
      <c r="H172" s="21"/>
      <c r="I172" s="7"/>
      <c r="J172" s="21"/>
      <c r="K172" s="7"/>
      <c r="L172" s="21"/>
      <c r="M172" s="7"/>
      <c r="N172" s="21"/>
      <c r="O172" s="27"/>
      <c r="P172" s="38"/>
      <c r="Q172" s="36"/>
      <c r="S172" s="33" t="s">
        <v>37</v>
      </c>
      <c r="T172" s="41" t="s">
        <v>4</v>
      </c>
      <c r="U172" s="56">
        <v>73</v>
      </c>
      <c r="V172" s="37"/>
    </row>
    <row r="173" spans="2:22" ht="15" x14ac:dyDescent="0.2">
      <c r="B173" s="12" t="str">
        <f t="shared" si="19"/>
        <v>Zemgale, n=67</v>
      </c>
      <c r="C173" s="3">
        <f t="shared" si="17"/>
        <v>19.559984056971263</v>
      </c>
      <c r="D173" s="64">
        <v>20.001319856308289</v>
      </c>
      <c r="E173" s="64">
        <v>79.998680143691772</v>
      </c>
      <c r="F173" s="21">
        <f t="shared" si="18"/>
        <v>16.791800654066506</v>
      </c>
      <c r="G173" s="81">
        <v>0</v>
      </c>
      <c r="H173" s="22"/>
      <c r="I173" s="7"/>
      <c r="J173" s="22"/>
      <c r="K173" s="7"/>
      <c r="L173" s="22"/>
      <c r="M173" s="7"/>
      <c r="N173" s="22"/>
      <c r="O173" s="27"/>
      <c r="P173" s="40"/>
      <c r="Q173" s="36"/>
      <c r="S173" s="33" t="s">
        <v>38</v>
      </c>
      <c r="T173" s="41" t="s">
        <v>4</v>
      </c>
      <c r="U173" s="56">
        <v>67</v>
      </c>
      <c r="V173" s="37"/>
    </row>
    <row r="174" spans="2:22" ht="15" x14ac:dyDescent="0.2">
      <c r="B174" s="12" t="str">
        <f t="shared" si="19"/>
        <v>Latgale, n=66</v>
      </c>
      <c r="C174" s="3">
        <f t="shared" si="17"/>
        <v>13.962397979807836</v>
      </c>
      <c r="D174" s="64">
        <v>25.598905933471716</v>
      </c>
      <c r="E174" s="64">
        <v>68.343486934453281</v>
      </c>
      <c r="F174" s="21">
        <f t="shared" si="18"/>
        <v>28.446993863304996</v>
      </c>
      <c r="G174" s="85">
        <v>6.057607132075038</v>
      </c>
      <c r="H174" s="21"/>
      <c r="I174" s="7"/>
      <c r="J174" s="21"/>
      <c r="K174" s="7"/>
      <c r="L174" s="21"/>
      <c r="M174" s="7"/>
      <c r="N174" s="22"/>
      <c r="O174" s="27"/>
      <c r="P174" s="38"/>
      <c r="Q174" s="36"/>
      <c r="S174" s="33" t="s">
        <v>39</v>
      </c>
      <c r="T174" s="39" t="s">
        <v>4</v>
      </c>
      <c r="U174" s="56">
        <v>66</v>
      </c>
    </row>
    <row r="175" spans="2:22" ht="15" x14ac:dyDescent="0.2">
      <c r="B175" s="12" t="str">
        <f t="shared" si="19"/>
        <v>UZŅĒMUMA ATRAŠANĀS VIETA</v>
      </c>
      <c r="C175" s="3">
        <f t="shared" si="17"/>
        <v>39.561303913279552</v>
      </c>
      <c r="D175" s="63"/>
      <c r="E175" s="63"/>
      <c r="F175" s="21">
        <f t="shared" si="18"/>
        <v>96.790480797758278</v>
      </c>
      <c r="G175" s="81"/>
      <c r="H175" s="21"/>
      <c r="I175" s="7"/>
      <c r="J175" s="21"/>
      <c r="K175" s="7"/>
      <c r="L175" s="21"/>
      <c r="M175" s="7"/>
      <c r="N175" s="21"/>
      <c r="O175" s="27"/>
      <c r="P175" s="38"/>
      <c r="Q175" s="36"/>
      <c r="S175" s="33" t="s">
        <v>40</v>
      </c>
      <c r="T175" s="39"/>
      <c r="U175" s="54" t="s">
        <v>96</v>
      </c>
    </row>
    <row r="176" spans="2:22" ht="15" x14ac:dyDescent="0.2">
      <c r="B176" s="12" t="str">
        <f t="shared" si="19"/>
        <v>Rīga, n=308</v>
      </c>
      <c r="C176" s="3">
        <f t="shared" si="17"/>
        <v>19.981202981233885</v>
      </c>
      <c r="D176" s="64">
        <v>19.580100932045667</v>
      </c>
      <c r="E176" s="64">
        <v>77.057381519975664</v>
      </c>
      <c r="F176" s="21">
        <f t="shared" si="18"/>
        <v>19.733099277782614</v>
      </c>
      <c r="G176" s="85">
        <v>3.3625175479786455</v>
      </c>
      <c r="H176" s="21"/>
      <c r="I176" s="7"/>
      <c r="J176" s="21"/>
      <c r="K176" s="7"/>
      <c r="L176" s="21"/>
      <c r="M176" s="7"/>
      <c r="N176" s="21"/>
      <c r="O176" s="27"/>
      <c r="P176" s="38"/>
      <c r="Q176" s="36"/>
      <c r="S176" s="33" t="s">
        <v>34</v>
      </c>
      <c r="T176" s="39" t="s">
        <v>4</v>
      </c>
      <c r="U176" s="56">
        <v>308</v>
      </c>
    </row>
    <row r="177" spans="1:23" ht="15" x14ac:dyDescent="0.2">
      <c r="B177" s="12" t="str">
        <f t="shared" si="19"/>
        <v>Ārpus Rīgas, n=407</v>
      </c>
      <c r="C177" s="3">
        <f t="shared" si="17"/>
        <v>18.888979582581776</v>
      </c>
      <c r="D177" s="64">
        <v>20.672324330697776</v>
      </c>
      <c r="E177" s="64">
        <v>77.349482987122542</v>
      </c>
      <c r="F177" s="21">
        <f t="shared" si="18"/>
        <v>19.440997810635736</v>
      </c>
      <c r="G177" s="85">
        <v>1.9781926821794467</v>
      </c>
      <c r="H177" s="21"/>
      <c r="I177" s="7"/>
      <c r="J177" s="21"/>
      <c r="K177" s="7"/>
      <c r="L177" s="21"/>
      <c r="M177" s="7"/>
      <c r="N177" s="21"/>
      <c r="O177" s="27"/>
      <c r="P177" s="38"/>
      <c r="Q177" s="36"/>
      <c r="S177" s="33" t="s">
        <v>41</v>
      </c>
      <c r="T177" s="39" t="s">
        <v>4</v>
      </c>
      <c r="U177" s="56">
        <v>407</v>
      </c>
    </row>
    <row r="178" spans="1:23" ht="15" x14ac:dyDescent="0.2">
      <c r="B178" s="12" t="str">
        <f t="shared" si="19"/>
        <v>EKSPORTA STATUSS</v>
      </c>
      <c r="C178" s="3">
        <f t="shared" si="17"/>
        <v>39.561303913279552</v>
      </c>
      <c r="D178" s="63"/>
      <c r="E178" s="63"/>
      <c r="F178" s="21">
        <f t="shared" si="18"/>
        <v>96.790480797758278</v>
      </c>
      <c r="G178" s="81"/>
      <c r="H178" s="21"/>
      <c r="I178" s="7"/>
      <c r="J178" s="21"/>
      <c r="K178" s="7"/>
      <c r="L178" s="21"/>
      <c r="M178" s="7"/>
      <c r="N178" s="21"/>
      <c r="O178" s="27"/>
      <c r="P178" s="38"/>
      <c r="Q178" s="36"/>
      <c r="S178" s="33" t="s">
        <v>42</v>
      </c>
      <c r="T178" s="39"/>
      <c r="U178" s="54" t="s">
        <v>96</v>
      </c>
    </row>
    <row r="179" spans="1:23" ht="15" x14ac:dyDescent="0.2">
      <c r="B179" s="12" t="str">
        <f t="shared" si="19"/>
        <v>Eksportē, n=218</v>
      </c>
      <c r="C179" s="3">
        <f t="shared" si="17"/>
        <v>18.146908336915217</v>
      </c>
      <c r="D179" s="64">
        <v>21.414395576364335</v>
      </c>
      <c r="E179" s="64">
        <v>77.822376489501835</v>
      </c>
      <c r="F179" s="21">
        <f t="shared" si="18"/>
        <v>18.968104308256443</v>
      </c>
      <c r="G179" s="85">
        <v>0.76322793413377665</v>
      </c>
      <c r="H179" s="22"/>
      <c r="I179" s="7"/>
      <c r="J179" s="22"/>
      <c r="K179" s="7"/>
      <c r="L179" s="22"/>
      <c r="M179" s="7"/>
      <c r="N179" s="22"/>
      <c r="O179" s="27"/>
      <c r="P179" s="40"/>
      <c r="Q179" s="36"/>
      <c r="S179" s="33" t="s">
        <v>43</v>
      </c>
      <c r="T179" s="39" t="s">
        <v>4</v>
      </c>
      <c r="U179" s="56">
        <v>218</v>
      </c>
    </row>
    <row r="180" spans="1:23" ht="15.75" customHeight="1" x14ac:dyDescent="0.2">
      <c r="B180" s="12" t="str">
        <f t="shared" si="19"/>
        <v>Neeksportē, n=491</v>
      </c>
      <c r="C180" s="3">
        <f>$D$185-D180+7</f>
        <v>19.64370437775915</v>
      </c>
      <c r="D180" s="65">
        <v>19.917599535520402</v>
      </c>
      <c r="E180" s="65">
        <v>77.189545870380897</v>
      </c>
      <c r="F180" s="21">
        <f>$E$185-E180+7</f>
        <v>19.600934927377381</v>
      </c>
      <c r="G180" s="86">
        <v>2.8928545940984778</v>
      </c>
      <c r="H180" s="21"/>
      <c r="I180" s="7"/>
      <c r="J180" s="21"/>
      <c r="K180" s="7"/>
      <c r="L180" s="21"/>
      <c r="M180" s="7"/>
      <c r="N180" s="21"/>
      <c r="O180" s="27"/>
      <c r="P180" s="38"/>
      <c r="Q180" s="36"/>
      <c r="S180" s="33" t="s">
        <v>44</v>
      </c>
      <c r="T180" s="39" t="s">
        <v>4</v>
      </c>
      <c r="U180" s="57">
        <v>491</v>
      </c>
    </row>
    <row r="181" spans="1:23" ht="15.75" customHeight="1" x14ac:dyDescent="0.2">
      <c r="B181" s="12" t="str">
        <f t="shared" si="19"/>
        <v/>
      </c>
      <c r="C181" s="3">
        <f t="shared" ref="C181:C184" si="20">$D$185-D181+7</f>
        <v>39.561303913279552</v>
      </c>
      <c r="D181" s="95"/>
      <c r="E181" s="95"/>
      <c r="F181" s="21">
        <f t="shared" ref="F181:F184" si="21">$E$185-E181+7</f>
        <v>96.790480797758278</v>
      </c>
      <c r="G181" s="93"/>
      <c r="H181" s="21"/>
      <c r="I181" s="7"/>
      <c r="J181" s="21"/>
      <c r="K181" s="7"/>
      <c r="L181" s="21"/>
      <c r="M181" s="7"/>
      <c r="N181" s="21"/>
      <c r="O181" s="27"/>
      <c r="P181" s="38"/>
      <c r="Q181" s="36"/>
      <c r="T181" s="39"/>
      <c r="U181" s="54" t="s">
        <v>96</v>
      </c>
      <c r="W181" s="33" t="s">
        <v>75</v>
      </c>
    </row>
    <row r="182" spans="1:23" ht="15.75" customHeight="1" x14ac:dyDescent="0.2">
      <c r="B182" s="12" t="str">
        <f t="shared" si="19"/>
        <v>Jā, ir ieviesis jaunus digitālos risinājumus, n=89</v>
      </c>
      <c r="C182" s="3">
        <f t="shared" si="20"/>
        <v>28.560915611328785</v>
      </c>
      <c r="D182" s="64">
        <v>11.000388301950768</v>
      </c>
      <c r="E182" s="64">
        <v>88.999611698049236</v>
      </c>
      <c r="F182" s="21">
        <f t="shared" si="21"/>
        <v>7.7908690997090417</v>
      </c>
      <c r="G182" s="64">
        <v>0</v>
      </c>
      <c r="H182" s="21"/>
      <c r="I182" s="7"/>
      <c r="J182" s="21"/>
      <c r="K182" s="7"/>
      <c r="L182" s="21"/>
      <c r="M182" s="7"/>
      <c r="N182" s="21"/>
      <c r="O182" s="27"/>
      <c r="P182" s="38"/>
      <c r="Q182" s="36"/>
      <c r="S182" s="33" t="s">
        <v>65</v>
      </c>
      <c r="T182" s="39" t="s">
        <v>4</v>
      </c>
      <c r="U182" s="97">
        <v>89</v>
      </c>
    </row>
    <row r="183" spans="1:23" ht="15.75" customHeight="1" x14ac:dyDescent="0.2">
      <c r="B183" s="12" t="str">
        <f t="shared" si="19"/>
        <v>Jā, ir palielinājis jau esošo digitālo risinājumu izmantošanu, n=173</v>
      </c>
      <c r="C183" s="3">
        <f t="shared" si="20"/>
        <v>25.917524832308104</v>
      </c>
      <c r="D183" s="64">
        <v>13.643779080971447</v>
      </c>
      <c r="E183" s="64">
        <v>85.672921597969832</v>
      </c>
      <c r="F183" s="21">
        <f t="shared" si="21"/>
        <v>11.117559199788445</v>
      </c>
      <c r="G183" s="64">
        <v>0.68329932105871538</v>
      </c>
      <c r="H183" s="21"/>
      <c r="I183" s="7"/>
      <c r="J183" s="21"/>
      <c r="K183" s="7"/>
      <c r="L183" s="21"/>
      <c r="M183" s="7"/>
      <c r="N183" s="21"/>
      <c r="O183" s="27"/>
      <c r="P183" s="38"/>
      <c r="Q183" s="36"/>
      <c r="S183" s="33" t="s">
        <v>66</v>
      </c>
      <c r="T183" s="39" t="s">
        <v>4</v>
      </c>
      <c r="U183" s="97">
        <v>173</v>
      </c>
    </row>
    <row r="184" spans="1:23" ht="15.75" customHeight="1" x14ac:dyDescent="0.2">
      <c r="B184" s="12" t="str">
        <f t="shared" si="19"/>
        <v>Nē, n=430</v>
      </c>
      <c r="C184" s="3">
        <f t="shared" si="20"/>
        <v>15.593837071745671</v>
      </c>
      <c r="D184" s="64">
        <v>23.967466841533881</v>
      </c>
      <c r="E184" s="64">
        <v>73.522453758715827</v>
      </c>
      <c r="F184" s="21">
        <f t="shared" si="21"/>
        <v>23.268027039042451</v>
      </c>
      <c r="G184" s="64">
        <v>2.5100793997501567</v>
      </c>
      <c r="H184" s="21"/>
      <c r="I184" s="7"/>
      <c r="J184" s="21"/>
      <c r="K184" s="7"/>
      <c r="L184" s="21"/>
      <c r="M184" s="7"/>
      <c r="N184" s="21"/>
      <c r="O184" s="27"/>
      <c r="P184" s="38"/>
      <c r="Q184" s="36"/>
      <c r="S184" s="33" t="s">
        <v>8</v>
      </c>
      <c r="T184" s="39" t="s">
        <v>4</v>
      </c>
      <c r="U184" s="98">
        <v>430</v>
      </c>
    </row>
    <row r="185" spans="1:23" x14ac:dyDescent="0.2">
      <c r="B185" s="12"/>
      <c r="C185" s="4"/>
      <c r="D185" s="3">
        <f>MAX(D150:D184)</f>
        <v>32.561303913279552</v>
      </c>
      <c r="E185" s="3">
        <f>MAX(E150:E184)</f>
        <v>89.790480797758278</v>
      </c>
      <c r="F185" s="3"/>
      <c r="G185" s="3"/>
      <c r="H185" s="3"/>
      <c r="I185" s="3"/>
      <c r="J185" s="3"/>
      <c r="K185" s="3"/>
      <c r="L185" s="3"/>
      <c r="M185" s="3"/>
      <c r="N185" s="3"/>
      <c r="O185" s="42"/>
      <c r="P185" s="36"/>
      <c r="Q185" s="36"/>
    </row>
    <row r="186" spans="1:23" x14ac:dyDescent="0.2">
      <c r="B186" s="12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2"/>
      <c r="P186" s="36"/>
      <c r="Q186" s="36"/>
    </row>
    <row r="187" spans="1:23" x14ac:dyDescent="0.2">
      <c r="A187" s="70" t="s">
        <v>177</v>
      </c>
      <c r="B187" s="12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2"/>
      <c r="P187" s="36"/>
      <c r="Q187" s="36"/>
    </row>
    <row r="188" spans="1:23" x14ac:dyDescent="0.2">
      <c r="B188" s="12"/>
      <c r="C188" s="4"/>
      <c r="D188" s="3"/>
      <c r="E188" s="66"/>
      <c r="F188" s="3"/>
      <c r="G188" s="3"/>
      <c r="H188" s="3"/>
      <c r="I188" s="3"/>
      <c r="J188" s="3"/>
      <c r="K188" s="3"/>
      <c r="L188" s="3"/>
      <c r="M188" s="3"/>
      <c r="N188" s="3"/>
      <c r="O188" s="42"/>
      <c r="P188" s="36"/>
      <c r="Q188" s="36"/>
    </row>
    <row r="189" spans="1:23" x14ac:dyDescent="0.2">
      <c r="B189" s="4"/>
      <c r="C189" s="3" t="s">
        <v>2</v>
      </c>
      <c r="D189" s="3" t="s">
        <v>8</v>
      </c>
      <c r="E189" s="3" t="s">
        <v>7</v>
      </c>
      <c r="F189" s="24" t="s">
        <v>2</v>
      </c>
      <c r="G189" s="5" t="s">
        <v>0</v>
      </c>
      <c r="H189" s="24"/>
      <c r="J189" s="6"/>
      <c r="L189" s="6"/>
      <c r="N189" s="6"/>
      <c r="P189" s="36"/>
      <c r="Q189" s="36"/>
      <c r="V189" s="37"/>
    </row>
    <row r="190" spans="1:23" ht="15" x14ac:dyDescent="0.2">
      <c r="B190" s="12" t="str">
        <f>S190&amp;T190&amp;U190&amp;V190</f>
        <v>VISI RESPONDENTI, n=715</v>
      </c>
      <c r="C190" s="3">
        <f t="shared" ref="C190:C219" si="22">$D$225-D190+7</f>
        <v>24.766243116828385</v>
      </c>
      <c r="D190" s="60">
        <v>63.882494612344708</v>
      </c>
      <c r="E190" s="60">
        <v>33.892493856255648</v>
      </c>
      <c r="F190" s="21">
        <f t="shared" ref="F190:F219" si="23">$E$225-E190+7</f>
        <v>35.207810666648832</v>
      </c>
      <c r="G190" s="84">
        <v>2.2250115313987759</v>
      </c>
      <c r="H190" s="21"/>
      <c r="I190" s="7"/>
      <c r="J190" s="21"/>
      <c r="K190" s="7"/>
      <c r="L190" s="21"/>
      <c r="M190" s="7"/>
      <c r="N190" s="21"/>
      <c r="O190" s="27"/>
      <c r="P190" s="38"/>
      <c r="Q190" s="36"/>
      <c r="S190" s="33" t="s">
        <v>3</v>
      </c>
      <c r="T190" s="39" t="s">
        <v>4</v>
      </c>
      <c r="U190" s="55">
        <v>715</v>
      </c>
      <c r="V190" s="37"/>
    </row>
    <row r="191" spans="1:23" ht="15" x14ac:dyDescent="0.2">
      <c r="B191" s="12" t="str">
        <f t="shared" ref="B191:B224" si="24">S191&amp;T191&amp;U191&amp;V191</f>
        <v>NOZARE</v>
      </c>
      <c r="C191" s="3">
        <f t="shared" si="22"/>
        <v>88.648737729173092</v>
      </c>
      <c r="D191" s="63"/>
      <c r="E191" s="63"/>
      <c r="F191" s="21">
        <f t="shared" si="23"/>
        <v>69.10030452290448</v>
      </c>
      <c r="G191" s="81"/>
      <c r="H191" s="22"/>
      <c r="I191" s="7"/>
      <c r="J191" s="22"/>
      <c r="K191" s="7"/>
      <c r="L191" s="22"/>
      <c r="M191" s="7"/>
      <c r="N191" s="22"/>
      <c r="O191" s="27"/>
      <c r="P191" s="40"/>
      <c r="Q191" s="36"/>
      <c r="S191" s="33" t="s">
        <v>6</v>
      </c>
      <c r="T191" s="39"/>
      <c r="U191" s="54" t="s">
        <v>96</v>
      </c>
      <c r="V191" s="37"/>
    </row>
    <row r="192" spans="1:23" ht="15" x14ac:dyDescent="0.2">
      <c r="B192" s="12" t="str">
        <f t="shared" si="24"/>
        <v>Ražošana, n=145</v>
      </c>
      <c r="C192" s="3">
        <f t="shared" si="22"/>
        <v>23.687541417878919</v>
      </c>
      <c r="D192" s="64">
        <v>64.961196311294174</v>
      </c>
      <c r="E192" s="64">
        <v>32.105588657315906</v>
      </c>
      <c r="F192" s="21">
        <f t="shared" si="23"/>
        <v>36.994715865588574</v>
      </c>
      <c r="G192" s="85">
        <v>2.9332150313900609</v>
      </c>
      <c r="H192" s="21"/>
      <c r="I192" s="7"/>
      <c r="J192" s="21"/>
      <c r="K192" s="7"/>
      <c r="L192" s="21"/>
      <c r="M192" s="7"/>
      <c r="N192" s="21"/>
      <c r="O192" s="27"/>
      <c r="P192" s="38"/>
      <c r="Q192" s="36"/>
      <c r="S192" s="33" t="s">
        <v>22</v>
      </c>
      <c r="T192" s="39" t="s">
        <v>4</v>
      </c>
      <c r="U192" s="56">
        <v>145</v>
      </c>
      <c r="V192" s="37"/>
    </row>
    <row r="193" spans="2:22" ht="15" x14ac:dyDescent="0.2">
      <c r="B193" s="12" t="str">
        <f t="shared" si="24"/>
        <v>Tirdzniecība, n=110</v>
      </c>
      <c r="C193" s="3">
        <f t="shared" si="22"/>
        <v>35.392404613110585</v>
      </c>
      <c r="D193" s="64">
        <v>53.256333116062507</v>
      </c>
      <c r="E193" s="64">
        <v>43.611748361551292</v>
      </c>
      <c r="F193" s="21">
        <f t="shared" si="23"/>
        <v>25.488556161353188</v>
      </c>
      <c r="G193" s="85">
        <v>3.1319185223862367</v>
      </c>
      <c r="H193" s="21"/>
      <c r="I193" s="7"/>
      <c r="J193" s="21"/>
      <c r="K193" s="7"/>
      <c r="L193" s="21"/>
      <c r="M193" s="7"/>
      <c r="N193" s="21"/>
      <c r="O193" s="27"/>
      <c r="P193" s="38"/>
      <c r="Q193" s="36"/>
      <c r="S193" s="33" t="s">
        <v>23</v>
      </c>
      <c r="T193" s="39" t="s">
        <v>4</v>
      </c>
      <c r="U193" s="56">
        <v>110</v>
      </c>
      <c r="V193" s="37"/>
    </row>
    <row r="194" spans="2:22" ht="15" x14ac:dyDescent="0.2">
      <c r="B194" s="12" t="str">
        <f t="shared" si="24"/>
        <v>Būvniecība, n=50</v>
      </c>
      <c r="C194" s="3">
        <f t="shared" si="22"/>
        <v>7</v>
      </c>
      <c r="D194" s="64">
        <v>81.648737729173092</v>
      </c>
      <c r="E194" s="64">
        <v>13.134595139409608</v>
      </c>
      <c r="F194" s="21">
        <f t="shared" si="23"/>
        <v>55.965709383494868</v>
      </c>
      <c r="G194" s="85">
        <v>5.2166671314173572</v>
      </c>
      <c r="H194" s="21"/>
      <c r="I194" s="7"/>
      <c r="J194" s="21"/>
      <c r="K194" s="7"/>
      <c r="L194" s="21"/>
      <c r="M194" s="7"/>
      <c r="N194" s="21"/>
      <c r="O194" s="27"/>
      <c r="P194" s="38"/>
      <c r="Q194" s="36"/>
      <c r="S194" s="33" t="s">
        <v>24</v>
      </c>
      <c r="T194" s="39" t="s">
        <v>4</v>
      </c>
      <c r="U194" s="56">
        <v>50</v>
      </c>
      <c r="V194" s="37"/>
    </row>
    <row r="195" spans="2:22" ht="15" x14ac:dyDescent="0.2">
      <c r="B195" s="12" t="str">
        <f t="shared" si="24"/>
        <v>Pakalpojumi, n=410</v>
      </c>
      <c r="C195" s="3">
        <f t="shared" si="22"/>
        <v>23.311832315760071</v>
      </c>
      <c r="D195" s="64">
        <v>65.336905413413021</v>
      </c>
      <c r="E195" s="64">
        <v>33.530538033004923</v>
      </c>
      <c r="F195" s="21">
        <f t="shared" si="23"/>
        <v>35.569766489899557</v>
      </c>
      <c r="G195" s="85">
        <v>1.1325565535820137</v>
      </c>
      <c r="H195" s="21"/>
      <c r="I195" s="7"/>
      <c r="J195" s="21"/>
      <c r="K195" s="7"/>
      <c r="L195" s="21"/>
      <c r="M195" s="7"/>
      <c r="N195" s="21"/>
      <c r="O195" s="27"/>
      <c r="P195" s="38"/>
      <c r="Q195" s="36"/>
      <c r="S195" s="33" t="s">
        <v>25</v>
      </c>
      <c r="T195" s="39" t="s">
        <v>4</v>
      </c>
      <c r="U195" s="56">
        <v>410</v>
      </c>
      <c r="V195" s="37"/>
    </row>
    <row r="196" spans="2:22" ht="15" x14ac:dyDescent="0.2">
      <c r="B196" s="12" t="str">
        <f t="shared" si="24"/>
        <v>DARBINIEKU SKAITS UZŅĒMUMĀ</v>
      </c>
      <c r="C196" s="3">
        <f t="shared" si="22"/>
        <v>88.648737729173092</v>
      </c>
      <c r="D196" s="63"/>
      <c r="E196" s="63"/>
      <c r="F196" s="21">
        <f t="shared" si="23"/>
        <v>69.10030452290448</v>
      </c>
      <c r="G196" s="81"/>
      <c r="H196" s="21"/>
      <c r="I196" s="7"/>
      <c r="J196" s="21"/>
      <c r="K196" s="7"/>
      <c r="L196" s="21"/>
      <c r="M196" s="7"/>
      <c r="N196" s="21"/>
      <c r="O196" s="27"/>
      <c r="P196" s="38"/>
      <c r="Q196" s="36"/>
      <c r="S196" s="33" t="s">
        <v>5</v>
      </c>
      <c r="T196" s="39"/>
      <c r="U196" s="54" t="s">
        <v>96</v>
      </c>
      <c r="V196" s="37"/>
    </row>
    <row r="197" spans="2:22" ht="15" x14ac:dyDescent="0.2">
      <c r="B197" s="12" t="str">
        <f t="shared" si="24"/>
        <v>1 - 9 darbinieki (mikrouzņēmumi), n=393</v>
      </c>
      <c r="C197" s="3">
        <f t="shared" si="22"/>
        <v>22.306031642058954</v>
      </c>
      <c r="D197" s="64">
        <v>66.342706087114138</v>
      </c>
      <c r="E197" s="64">
        <v>31.460310133610196</v>
      </c>
      <c r="F197" s="21">
        <f t="shared" si="23"/>
        <v>37.639994389294287</v>
      </c>
      <c r="G197" s="85">
        <v>2.1969837792749258</v>
      </c>
      <c r="H197" s="21"/>
      <c r="I197" s="7"/>
      <c r="J197" s="21"/>
      <c r="K197" s="7"/>
      <c r="L197" s="21"/>
      <c r="M197" s="7"/>
      <c r="N197" s="21"/>
      <c r="O197" s="27"/>
      <c r="P197" s="38"/>
      <c r="Q197" s="36"/>
      <c r="S197" s="33" t="s">
        <v>27</v>
      </c>
      <c r="T197" s="39" t="s">
        <v>4</v>
      </c>
      <c r="U197" s="56">
        <v>393</v>
      </c>
      <c r="V197" s="37"/>
    </row>
    <row r="198" spans="2:22" ht="15" x14ac:dyDescent="0.2">
      <c r="B198" s="12" t="str">
        <f t="shared" si="24"/>
        <v>10 - 49 darbinieki (mazie uzņēmumi), n=232</v>
      </c>
      <c r="C198" s="3">
        <f t="shared" si="22"/>
        <v>44.476874999037832</v>
      </c>
      <c r="D198" s="64">
        <v>44.17186273013526</v>
      </c>
      <c r="E198" s="64">
        <v>52.929925807434785</v>
      </c>
      <c r="F198" s="21">
        <f t="shared" si="23"/>
        <v>16.170378715469695</v>
      </c>
      <c r="G198" s="85">
        <v>2.8982114624300217</v>
      </c>
      <c r="H198" s="22"/>
      <c r="I198" s="7"/>
      <c r="J198" s="22"/>
      <c r="K198" s="7"/>
      <c r="L198" s="22"/>
      <c r="M198" s="7"/>
      <c r="N198" s="22"/>
      <c r="O198" s="27"/>
      <c r="P198" s="40"/>
      <c r="Q198" s="36"/>
      <c r="S198" s="33" t="s">
        <v>28</v>
      </c>
      <c r="T198" s="39" t="s">
        <v>4</v>
      </c>
      <c r="U198" s="56">
        <v>232</v>
      </c>
      <c r="V198" s="37"/>
    </row>
    <row r="199" spans="2:22" ht="15" x14ac:dyDescent="0.2">
      <c r="B199" s="12" t="str">
        <f t="shared" si="24"/>
        <v>50 - 249 darbinieki (vidējie uzņēmumi), n=90</v>
      </c>
      <c r="C199" s="3">
        <f t="shared" si="22"/>
        <v>50.749042252077452</v>
      </c>
      <c r="D199" s="64">
        <v>37.899695477095641</v>
      </c>
      <c r="E199" s="64">
        <v>62.10030452290448</v>
      </c>
      <c r="F199" s="21">
        <f t="shared" si="23"/>
        <v>7</v>
      </c>
      <c r="G199" s="81">
        <v>0</v>
      </c>
      <c r="H199" s="21"/>
      <c r="I199" s="7"/>
      <c r="J199" s="21"/>
      <c r="K199" s="7"/>
      <c r="L199" s="21"/>
      <c r="M199" s="7"/>
      <c r="N199" s="21"/>
      <c r="O199" s="27"/>
      <c r="P199" s="38"/>
      <c r="Q199" s="36"/>
      <c r="S199" s="33" t="s">
        <v>29</v>
      </c>
      <c r="T199" s="39" t="s">
        <v>4</v>
      </c>
      <c r="U199" s="56">
        <v>90</v>
      </c>
      <c r="V199" s="37"/>
    </row>
    <row r="200" spans="2:22" ht="15" x14ac:dyDescent="0.2">
      <c r="B200" s="12" t="str">
        <f t="shared" si="24"/>
        <v>KAPITĀLA IZCELSME</v>
      </c>
      <c r="C200" s="3">
        <f t="shared" si="22"/>
        <v>88.648737729173092</v>
      </c>
      <c r="D200" s="63"/>
      <c r="E200" s="63"/>
      <c r="F200" s="21">
        <f t="shared" si="23"/>
        <v>69.10030452290448</v>
      </c>
      <c r="G200" s="81"/>
      <c r="H200" s="21"/>
      <c r="I200" s="7"/>
      <c r="J200" s="21"/>
      <c r="K200" s="7"/>
      <c r="L200" s="21"/>
      <c r="M200" s="7"/>
      <c r="N200" s="21"/>
      <c r="O200" s="27"/>
      <c r="P200" s="38"/>
      <c r="Q200" s="36"/>
      <c r="S200" s="33" t="s">
        <v>26</v>
      </c>
      <c r="T200" s="39"/>
      <c r="U200" s="54" t="s">
        <v>96</v>
      </c>
      <c r="V200" s="37"/>
    </row>
    <row r="201" spans="2:22" ht="15" x14ac:dyDescent="0.2">
      <c r="B201" s="12" t="str">
        <f t="shared" si="24"/>
        <v>Vietējais kapitāls, n=648</v>
      </c>
      <c r="C201" s="3">
        <f t="shared" si="22"/>
        <v>24.29071258180339</v>
      </c>
      <c r="D201" s="64">
        <v>64.358025147369702</v>
      </c>
      <c r="E201" s="64">
        <v>33.249688354439613</v>
      </c>
      <c r="F201" s="21">
        <f t="shared" si="23"/>
        <v>35.850616168464867</v>
      </c>
      <c r="G201" s="85">
        <v>2.3922864981899195</v>
      </c>
      <c r="H201" s="21"/>
      <c r="I201" s="7"/>
      <c r="J201" s="21"/>
      <c r="K201" s="7"/>
      <c r="L201" s="21"/>
      <c r="M201" s="7"/>
      <c r="N201" s="21"/>
      <c r="O201" s="27"/>
      <c r="P201" s="38"/>
      <c r="Q201" s="36"/>
      <c r="S201" s="33" t="s">
        <v>30</v>
      </c>
      <c r="T201" s="39" t="s">
        <v>4</v>
      </c>
      <c r="U201" s="56">
        <v>648</v>
      </c>
      <c r="V201" s="37"/>
    </row>
    <row r="202" spans="2:22" ht="15" x14ac:dyDescent="0.2">
      <c r="B202" s="12" t="str">
        <f t="shared" si="24"/>
        <v>Vietējais un ārvalstu kapitāls, n=29</v>
      </c>
      <c r="C202" s="3">
        <f t="shared" si="22"/>
        <v>14.221299196910806</v>
      </c>
      <c r="D202" s="64">
        <v>74.427438532262286</v>
      </c>
      <c r="E202" s="64">
        <v>25.57256146773771</v>
      </c>
      <c r="F202" s="21">
        <f t="shared" si="23"/>
        <v>43.527743055166766</v>
      </c>
      <c r="G202" s="81">
        <v>0</v>
      </c>
      <c r="H202" s="21"/>
      <c r="I202" s="7"/>
      <c r="J202" s="21"/>
      <c r="K202" s="7"/>
      <c r="L202" s="21"/>
      <c r="M202" s="7"/>
      <c r="N202" s="21"/>
      <c r="O202" s="27"/>
      <c r="P202" s="38"/>
      <c r="Q202" s="36"/>
      <c r="S202" s="33" t="s">
        <v>31</v>
      </c>
      <c r="T202" s="39" t="s">
        <v>4</v>
      </c>
      <c r="U202" s="56">
        <v>29</v>
      </c>
      <c r="V202" s="37"/>
    </row>
    <row r="203" spans="2:22" ht="15" x14ac:dyDescent="0.2">
      <c r="B203" s="12" t="str">
        <f t="shared" si="24"/>
        <v>Ārvalstu kapitāls, n=38</v>
      </c>
      <c r="C203" s="3">
        <f t="shared" si="22"/>
        <v>47.517358496772502</v>
      </c>
      <c r="D203" s="64">
        <v>41.13137923240059</v>
      </c>
      <c r="E203" s="64">
        <v>58.868620767599424</v>
      </c>
      <c r="F203" s="21">
        <f t="shared" si="23"/>
        <v>10.231683755305056</v>
      </c>
      <c r="G203" s="81">
        <v>0</v>
      </c>
      <c r="H203" s="21"/>
      <c r="I203" s="7"/>
      <c r="J203" s="21"/>
      <c r="K203" s="7"/>
      <c r="L203" s="21"/>
      <c r="M203" s="7"/>
      <c r="N203" s="21"/>
      <c r="O203" s="27"/>
      <c r="P203" s="38"/>
      <c r="Q203" s="36"/>
      <c r="S203" s="33" t="s">
        <v>32</v>
      </c>
      <c r="T203" s="41" t="s">
        <v>4</v>
      </c>
      <c r="U203" s="56">
        <v>38</v>
      </c>
      <c r="V203" s="37"/>
    </row>
    <row r="204" spans="2:22" ht="15" x14ac:dyDescent="0.2">
      <c r="B204" s="12" t="str">
        <f t="shared" si="24"/>
        <v>UZŅĒMUMA APGROZĪJUMS</v>
      </c>
      <c r="C204" s="3">
        <f t="shared" si="22"/>
        <v>88.648737729173092</v>
      </c>
      <c r="D204" s="63"/>
      <c r="E204" s="63"/>
      <c r="F204" s="21">
        <f t="shared" si="23"/>
        <v>69.10030452290448</v>
      </c>
      <c r="G204" s="81"/>
      <c r="H204" s="21"/>
      <c r="I204" s="7"/>
      <c r="J204" s="21"/>
      <c r="K204" s="7"/>
      <c r="L204" s="21"/>
      <c r="M204" s="7"/>
      <c r="N204" s="21"/>
      <c r="O204" s="27"/>
      <c r="P204" s="38"/>
      <c r="Q204" s="36"/>
      <c r="S204" s="33" t="s">
        <v>95</v>
      </c>
      <c r="T204" s="41"/>
      <c r="U204" s="54" t="s">
        <v>96</v>
      </c>
      <c r="V204" s="37"/>
    </row>
    <row r="205" spans="2:22" ht="15" x14ac:dyDescent="0.2">
      <c r="B205" s="12" t="str">
        <f t="shared" si="24"/>
        <v>Zems, n=132</v>
      </c>
      <c r="C205" s="3">
        <f t="shared" si="22"/>
        <v>20.585670279946086</v>
      </c>
      <c r="D205" s="64">
        <v>68.063067449227006</v>
      </c>
      <c r="E205" s="64">
        <v>31.936932550773122</v>
      </c>
      <c r="F205" s="21">
        <f t="shared" si="23"/>
        <v>37.163371972131358</v>
      </c>
      <c r="G205" s="81">
        <v>0</v>
      </c>
      <c r="H205" s="21"/>
      <c r="I205" s="7"/>
      <c r="J205" s="21"/>
      <c r="K205" s="7"/>
      <c r="L205" s="21"/>
      <c r="M205" s="7"/>
      <c r="N205" s="21"/>
      <c r="O205" s="27"/>
      <c r="P205" s="38"/>
      <c r="Q205" s="36"/>
      <c r="S205" s="33" t="s">
        <v>92</v>
      </c>
      <c r="T205" s="41" t="s">
        <v>4</v>
      </c>
      <c r="U205" s="56">
        <v>132</v>
      </c>
      <c r="V205" s="37"/>
    </row>
    <row r="206" spans="2:22" ht="15" x14ac:dyDescent="0.2">
      <c r="B206" s="12" t="str">
        <f t="shared" si="24"/>
        <v>Vidējs, n=135</v>
      </c>
      <c r="C206" s="3">
        <f t="shared" si="22"/>
        <v>22.524737948608717</v>
      </c>
      <c r="D206" s="64">
        <v>66.123999780564375</v>
      </c>
      <c r="E206" s="64">
        <v>32.053243141112553</v>
      </c>
      <c r="F206" s="21">
        <f t="shared" si="23"/>
        <v>37.047061381791927</v>
      </c>
      <c r="G206" s="85">
        <v>1.8227570783232041</v>
      </c>
      <c r="H206" s="21"/>
      <c r="I206" s="7"/>
      <c r="J206" s="21"/>
      <c r="K206" s="7"/>
      <c r="L206" s="21"/>
      <c r="M206" s="7"/>
      <c r="N206" s="21"/>
      <c r="O206" s="27"/>
      <c r="P206" s="38"/>
      <c r="Q206" s="36"/>
      <c r="S206" s="33" t="s">
        <v>93</v>
      </c>
      <c r="T206" s="41" t="s">
        <v>4</v>
      </c>
      <c r="U206" s="56">
        <v>135</v>
      </c>
      <c r="V206" s="37"/>
    </row>
    <row r="207" spans="2:22" ht="15" x14ac:dyDescent="0.2">
      <c r="B207" s="12" t="str">
        <f t="shared" si="24"/>
        <v>Augsts, n=328</v>
      </c>
      <c r="C207" s="3">
        <f t="shared" si="22"/>
        <v>36.258274504317683</v>
      </c>
      <c r="D207" s="64">
        <v>52.390463224855409</v>
      </c>
      <c r="E207" s="64">
        <v>41.99334685428984</v>
      </c>
      <c r="F207" s="21">
        <f t="shared" si="23"/>
        <v>27.106957668614641</v>
      </c>
      <c r="G207" s="85">
        <v>5.6161899208549171</v>
      </c>
      <c r="H207" s="21"/>
      <c r="I207" s="7"/>
      <c r="J207" s="21"/>
      <c r="K207" s="7"/>
      <c r="L207" s="21"/>
      <c r="M207" s="7"/>
      <c r="N207" s="21"/>
      <c r="O207" s="27"/>
      <c r="P207" s="38"/>
      <c r="Q207" s="36"/>
      <c r="S207" s="33" t="s">
        <v>94</v>
      </c>
      <c r="T207" s="41" t="s">
        <v>4</v>
      </c>
      <c r="U207" s="56">
        <v>328</v>
      </c>
      <c r="V207" s="37"/>
    </row>
    <row r="208" spans="2:22" ht="15" x14ac:dyDescent="0.2">
      <c r="B208" s="12" t="str">
        <f t="shared" si="24"/>
        <v>REĢIONS</v>
      </c>
      <c r="C208" s="3">
        <f t="shared" si="22"/>
        <v>88.648737729173092</v>
      </c>
      <c r="D208" s="63"/>
      <c r="E208" s="63"/>
      <c r="F208" s="21">
        <f t="shared" si="23"/>
        <v>69.10030452290448</v>
      </c>
      <c r="G208" s="81"/>
      <c r="H208" s="22"/>
      <c r="I208" s="7"/>
      <c r="J208" s="22"/>
      <c r="K208" s="7"/>
      <c r="L208" s="22"/>
      <c r="M208" s="7"/>
      <c r="N208" s="22"/>
      <c r="O208" s="27"/>
      <c r="P208" s="40"/>
      <c r="Q208" s="36"/>
      <c r="S208" s="33" t="s">
        <v>33</v>
      </c>
      <c r="U208" s="54" t="s">
        <v>96</v>
      </c>
      <c r="V208" s="37"/>
    </row>
    <row r="209" spans="2:23" ht="15" x14ac:dyDescent="0.2">
      <c r="B209" s="12" t="str">
        <f t="shared" si="24"/>
        <v>Rīga, n=308</v>
      </c>
      <c r="C209" s="3">
        <f t="shared" si="22"/>
        <v>28.547411319951969</v>
      </c>
      <c r="D209" s="64">
        <v>60.101326409221123</v>
      </c>
      <c r="E209" s="64">
        <v>36.862594506948746</v>
      </c>
      <c r="F209" s="21">
        <f t="shared" si="23"/>
        <v>32.237710015955734</v>
      </c>
      <c r="G209" s="85">
        <v>3.0360790838301766</v>
      </c>
      <c r="H209" s="21"/>
      <c r="I209" s="7"/>
      <c r="J209" s="21"/>
      <c r="K209" s="7"/>
      <c r="L209" s="21"/>
      <c r="M209" s="7"/>
      <c r="N209" s="21"/>
      <c r="O209" s="27"/>
      <c r="P209" s="38"/>
      <c r="Q209" s="36"/>
      <c r="S209" s="33" t="s">
        <v>34</v>
      </c>
      <c r="T209" s="41" t="s">
        <v>4</v>
      </c>
      <c r="U209" s="56">
        <v>308</v>
      </c>
      <c r="V209" s="37"/>
    </row>
    <row r="210" spans="2:23" ht="15" x14ac:dyDescent="0.2">
      <c r="B210" s="12" t="str">
        <f t="shared" si="24"/>
        <v>Pierīga, n=120</v>
      </c>
      <c r="C210" s="3">
        <f t="shared" si="22"/>
        <v>23.120260563780235</v>
      </c>
      <c r="D210" s="64">
        <v>65.528477165392857</v>
      </c>
      <c r="E210" s="64">
        <v>32.536538226866604</v>
      </c>
      <c r="F210" s="21">
        <f t="shared" si="23"/>
        <v>36.563766296037876</v>
      </c>
      <c r="G210" s="85">
        <v>1.9349846077405721</v>
      </c>
      <c r="H210" s="21"/>
      <c r="I210" s="7"/>
      <c r="J210" s="21"/>
      <c r="K210" s="7"/>
      <c r="L210" s="21"/>
      <c r="M210" s="7"/>
      <c r="N210" s="21"/>
      <c r="O210" s="27"/>
      <c r="P210" s="38"/>
      <c r="Q210" s="36"/>
      <c r="S210" s="33" t="s">
        <v>35</v>
      </c>
      <c r="T210" s="41" t="s">
        <v>4</v>
      </c>
      <c r="U210" s="56">
        <v>120</v>
      </c>
      <c r="V210" s="37"/>
    </row>
    <row r="211" spans="2:23" ht="15" x14ac:dyDescent="0.2">
      <c r="B211" s="12" t="str">
        <f t="shared" si="24"/>
        <v>Vidzeme, n=81</v>
      </c>
      <c r="C211" s="3">
        <f t="shared" si="22"/>
        <v>21.246105069481899</v>
      </c>
      <c r="D211" s="64">
        <v>67.402632659691193</v>
      </c>
      <c r="E211" s="64">
        <v>32.59736734030885</v>
      </c>
      <c r="F211" s="21">
        <f t="shared" si="23"/>
        <v>36.50293718259563</v>
      </c>
      <c r="G211" s="81">
        <v>0</v>
      </c>
      <c r="H211" s="21"/>
      <c r="I211" s="7"/>
      <c r="J211" s="21"/>
      <c r="K211" s="7"/>
      <c r="L211" s="21"/>
      <c r="M211" s="7"/>
      <c r="N211" s="21"/>
      <c r="O211" s="27"/>
      <c r="P211" s="38"/>
      <c r="Q211" s="36"/>
      <c r="S211" s="33" t="s">
        <v>36</v>
      </c>
      <c r="T211" s="41" t="s">
        <v>4</v>
      </c>
      <c r="U211" s="56">
        <v>81</v>
      </c>
      <c r="V211" s="37"/>
    </row>
    <row r="212" spans="2:23" ht="15" x14ac:dyDescent="0.2">
      <c r="B212" s="12" t="str">
        <f t="shared" si="24"/>
        <v>Kurzeme, n=73</v>
      </c>
      <c r="C212" s="3">
        <f t="shared" si="22"/>
        <v>25.867517492193045</v>
      </c>
      <c r="D212" s="64">
        <v>62.781220236980047</v>
      </c>
      <c r="E212" s="64">
        <v>37.218779763019974</v>
      </c>
      <c r="F212" s="21">
        <f t="shared" si="23"/>
        <v>31.881524759884506</v>
      </c>
      <c r="G212" s="81">
        <v>0</v>
      </c>
      <c r="H212" s="21"/>
      <c r="I212" s="7"/>
      <c r="J212" s="21"/>
      <c r="K212" s="7"/>
      <c r="L212" s="21"/>
      <c r="M212" s="7"/>
      <c r="N212" s="21"/>
      <c r="O212" s="27"/>
      <c r="P212" s="38"/>
      <c r="Q212" s="36"/>
      <c r="S212" s="33" t="s">
        <v>37</v>
      </c>
      <c r="T212" s="41" t="s">
        <v>4</v>
      </c>
      <c r="U212" s="56">
        <v>73</v>
      </c>
      <c r="V212" s="37"/>
    </row>
    <row r="213" spans="2:23" ht="15" x14ac:dyDescent="0.2">
      <c r="B213" s="12" t="str">
        <f t="shared" si="24"/>
        <v>Zemgale, n=67</v>
      </c>
      <c r="C213" s="3">
        <f t="shared" si="22"/>
        <v>8.0141476058020089</v>
      </c>
      <c r="D213" s="64">
        <v>80.634590123371083</v>
      </c>
      <c r="E213" s="64">
        <v>19.365409876628934</v>
      </c>
      <c r="F213" s="21">
        <f t="shared" si="23"/>
        <v>49.734894646275549</v>
      </c>
      <c r="G213" s="81">
        <v>0</v>
      </c>
      <c r="H213" s="22"/>
      <c r="I213" s="7"/>
      <c r="J213" s="22"/>
      <c r="K213" s="7"/>
      <c r="L213" s="22"/>
      <c r="M213" s="7"/>
      <c r="N213" s="22"/>
      <c r="O213" s="27"/>
      <c r="P213" s="40"/>
      <c r="Q213" s="36"/>
      <c r="S213" s="33" t="s">
        <v>38</v>
      </c>
      <c r="T213" s="41" t="s">
        <v>4</v>
      </c>
      <c r="U213" s="56">
        <v>67</v>
      </c>
      <c r="V213" s="37"/>
    </row>
    <row r="214" spans="2:23" ht="15" x14ac:dyDescent="0.2">
      <c r="B214" s="12" t="str">
        <f t="shared" si="24"/>
        <v>Latgale, n=66</v>
      </c>
      <c r="C214" s="3">
        <f t="shared" si="22"/>
        <v>18.824648105444211</v>
      </c>
      <c r="D214" s="64">
        <v>69.824089623728881</v>
      </c>
      <c r="E214" s="64">
        <v>25.815327978957235</v>
      </c>
      <c r="F214" s="21">
        <f t="shared" si="23"/>
        <v>43.284976543947245</v>
      </c>
      <c r="G214" s="85">
        <v>4.3605823973139275</v>
      </c>
      <c r="H214" s="21"/>
      <c r="I214" s="7"/>
      <c r="J214" s="21"/>
      <c r="K214" s="7"/>
      <c r="L214" s="21"/>
      <c r="M214" s="7"/>
      <c r="N214" s="22"/>
      <c r="O214" s="27"/>
      <c r="P214" s="38"/>
      <c r="Q214" s="36"/>
      <c r="S214" s="33" t="s">
        <v>39</v>
      </c>
      <c r="T214" s="39" t="s">
        <v>4</v>
      </c>
      <c r="U214" s="56">
        <v>66</v>
      </c>
    </row>
    <row r="215" spans="2:23" ht="15" x14ac:dyDescent="0.2">
      <c r="B215" s="12" t="str">
        <f t="shared" si="24"/>
        <v>UZŅĒMUMA ATRAŠANĀS VIETA</v>
      </c>
      <c r="C215" s="3">
        <f t="shared" si="22"/>
        <v>88.648737729173092</v>
      </c>
      <c r="D215" s="63"/>
      <c r="E215" s="63"/>
      <c r="F215" s="21">
        <f t="shared" si="23"/>
        <v>69.10030452290448</v>
      </c>
      <c r="G215" s="81"/>
      <c r="H215" s="21"/>
      <c r="I215" s="7"/>
      <c r="J215" s="21"/>
      <c r="K215" s="7"/>
      <c r="L215" s="21"/>
      <c r="M215" s="7"/>
      <c r="N215" s="21"/>
      <c r="O215" s="27"/>
      <c r="P215" s="38"/>
      <c r="Q215" s="36"/>
      <c r="S215" s="33" t="s">
        <v>40</v>
      </c>
      <c r="T215" s="39"/>
      <c r="U215" s="54" t="s">
        <v>96</v>
      </c>
    </row>
    <row r="216" spans="2:23" ht="15" x14ac:dyDescent="0.2">
      <c r="B216" s="12" t="str">
        <f t="shared" si="24"/>
        <v>Rīga, n=308</v>
      </c>
      <c r="C216" s="3">
        <f t="shared" si="22"/>
        <v>28.547411319951969</v>
      </c>
      <c r="D216" s="64">
        <v>60.101326409221123</v>
      </c>
      <c r="E216" s="64">
        <v>36.862594506948746</v>
      </c>
      <c r="F216" s="21">
        <f t="shared" si="23"/>
        <v>32.237710015955734</v>
      </c>
      <c r="G216" s="85">
        <v>3.0360790838301766</v>
      </c>
      <c r="H216" s="21"/>
      <c r="I216" s="7"/>
      <c r="J216" s="21"/>
      <c r="K216" s="7"/>
      <c r="L216" s="21"/>
      <c r="M216" s="7"/>
      <c r="N216" s="21"/>
      <c r="O216" s="27"/>
      <c r="P216" s="38"/>
      <c r="Q216" s="36"/>
      <c r="S216" s="33" t="s">
        <v>34</v>
      </c>
      <c r="T216" s="39" t="s">
        <v>4</v>
      </c>
      <c r="U216" s="56">
        <v>308</v>
      </c>
    </row>
    <row r="217" spans="2:23" ht="15" x14ac:dyDescent="0.2">
      <c r="B217" s="12" t="str">
        <f t="shared" si="24"/>
        <v>Ārpus Rīgas, n=407</v>
      </c>
      <c r="C217" s="3">
        <f t="shared" si="22"/>
        <v>20.422180469774261</v>
      </c>
      <c r="D217" s="64">
        <v>68.226557259398831</v>
      </c>
      <c r="E217" s="64">
        <v>30.48024065789145</v>
      </c>
      <c r="F217" s="21">
        <f t="shared" si="23"/>
        <v>38.62006386501303</v>
      </c>
      <c r="G217" s="85">
        <v>1.2932020827095012</v>
      </c>
      <c r="H217" s="21"/>
      <c r="I217" s="7"/>
      <c r="J217" s="21"/>
      <c r="K217" s="7"/>
      <c r="L217" s="21"/>
      <c r="M217" s="7"/>
      <c r="N217" s="21"/>
      <c r="O217" s="27"/>
      <c r="P217" s="38"/>
      <c r="Q217" s="36"/>
      <c r="S217" s="33" t="s">
        <v>41</v>
      </c>
      <c r="T217" s="39" t="s">
        <v>4</v>
      </c>
      <c r="U217" s="56">
        <v>407</v>
      </c>
    </row>
    <row r="218" spans="2:23" ht="15" x14ac:dyDescent="0.2">
      <c r="B218" s="12" t="str">
        <f t="shared" si="24"/>
        <v>EKSPORTA STATUSS</v>
      </c>
      <c r="C218" s="3">
        <f t="shared" si="22"/>
        <v>88.648737729173092</v>
      </c>
      <c r="D218" s="63"/>
      <c r="E218" s="63"/>
      <c r="F218" s="21">
        <f t="shared" si="23"/>
        <v>69.10030452290448</v>
      </c>
      <c r="G218" s="81"/>
      <c r="H218" s="21"/>
      <c r="I218" s="7"/>
      <c r="J218" s="21"/>
      <c r="K218" s="7"/>
      <c r="L218" s="21"/>
      <c r="M218" s="7"/>
      <c r="N218" s="21"/>
      <c r="O218" s="27"/>
      <c r="P218" s="38"/>
      <c r="Q218" s="36"/>
      <c r="S218" s="33" t="s">
        <v>42</v>
      </c>
      <c r="T218" s="39"/>
      <c r="U218" s="54" t="s">
        <v>96</v>
      </c>
    </row>
    <row r="219" spans="2:23" ht="15" x14ac:dyDescent="0.2">
      <c r="B219" s="12" t="str">
        <f t="shared" si="24"/>
        <v>Eksportē, n=218</v>
      </c>
      <c r="C219" s="3">
        <f t="shared" si="22"/>
        <v>40.661155492258814</v>
      </c>
      <c r="D219" s="64">
        <v>47.987582236914278</v>
      </c>
      <c r="E219" s="64">
        <v>47.955951674294219</v>
      </c>
      <c r="F219" s="21">
        <f t="shared" si="23"/>
        <v>21.144352848610261</v>
      </c>
      <c r="G219" s="85">
        <v>4.056466088791395</v>
      </c>
      <c r="H219" s="22"/>
      <c r="I219" s="7"/>
      <c r="J219" s="22"/>
      <c r="K219" s="7"/>
      <c r="L219" s="22"/>
      <c r="M219" s="7"/>
      <c r="N219" s="22"/>
      <c r="O219" s="27"/>
      <c r="P219" s="40"/>
      <c r="Q219" s="36"/>
      <c r="S219" s="33" t="s">
        <v>43</v>
      </c>
      <c r="T219" s="39" t="s">
        <v>4</v>
      </c>
      <c r="U219" s="56">
        <v>218</v>
      </c>
    </row>
    <row r="220" spans="2:23" ht="15.75" customHeight="1" x14ac:dyDescent="0.2">
      <c r="B220" s="12" t="str">
        <f t="shared" si="24"/>
        <v>Neeksportē, n=491</v>
      </c>
      <c r="C220" s="3">
        <f>$D$225-D220+7</f>
        <v>19.713263762312465</v>
      </c>
      <c r="D220" s="65">
        <v>68.935473966860627</v>
      </c>
      <c r="E220" s="65">
        <v>29.390808073705827</v>
      </c>
      <c r="F220" s="21">
        <f>$E$225-E220+7</f>
        <v>39.709496449198653</v>
      </c>
      <c r="G220" s="86">
        <v>1.6737179594332845</v>
      </c>
      <c r="H220" s="21"/>
      <c r="I220" s="7"/>
      <c r="J220" s="21"/>
      <c r="K220" s="7"/>
      <c r="L220" s="21"/>
      <c r="M220" s="7"/>
      <c r="N220" s="21"/>
      <c r="O220" s="27"/>
      <c r="P220" s="38"/>
      <c r="Q220" s="36"/>
      <c r="S220" s="33" t="s">
        <v>44</v>
      </c>
      <c r="T220" s="39" t="s">
        <v>4</v>
      </c>
      <c r="U220" s="57">
        <v>491</v>
      </c>
    </row>
    <row r="221" spans="2:23" ht="15.75" customHeight="1" x14ac:dyDescent="0.2">
      <c r="B221" s="12" t="str">
        <f t="shared" si="24"/>
        <v/>
      </c>
      <c r="C221" s="3">
        <f t="shared" ref="C221:C224" si="25">$D$225-D221+7</f>
        <v>88.648737729173092</v>
      </c>
      <c r="D221" s="95"/>
      <c r="E221" s="95"/>
      <c r="F221" s="21">
        <f t="shared" ref="F221:F224" si="26">$E$225-E221+7</f>
        <v>69.10030452290448</v>
      </c>
      <c r="G221" s="93"/>
      <c r="H221" s="21"/>
      <c r="I221" s="7"/>
      <c r="J221" s="21"/>
      <c r="K221" s="7"/>
      <c r="L221" s="21"/>
      <c r="M221" s="7"/>
      <c r="N221" s="21"/>
      <c r="O221" s="27"/>
      <c r="P221" s="38"/>
      <c r="Q221" s="36"/>
      <c r="T221" s="39"/>
      <c r="U221" s="54" t="s">
        <v>96</v>
      </c>
      <c r="W221" s="33" t="s">
        <v>75</v>
      </c>
    </row>
    <row r="222" spans="2:23" ht="15.75" customHeight="1" x14ac:dyDescent="0.2">
      <c r="B222" s="12" t="str">
        <f t="shared" si="24"/>
        <v>Jā, ir ieviesis jaunus digitālos risinājumus, n=89</v>
      </c>
      <c r="C222" s="3">
        <f t="shared" si="25"/>
        <v>39.259048498339432</v>
      </c>
      <c r="D222" s="64">
        <v>49.38968923083366</v>
      </c>
      <c r="E222" s="64">
        <v>50.610310769166354</v>
      </c>
      <c r="F222" s="21">
        <f t="shared" si="26"/>
        <v>18.489993753738126</v>
      </c>
      <c r="G222" s="64">
        <v>0</v>
      </c>
      <c r="H222" s="21"/>
      <c r="I222" s="7"/>
      <c r="J222" s="21"/>
      <c r="K222" s="7"/>
      <c r="L222" s="21"/>
      <c r="M222" s="7"/>
      <c r="N222" s="21"/>
      <c r="O222" s="27"/>
      <c r="P222" s="38"/>
      <c r="Q222" s="36"/>
      <c r="S222" s="33" t="s">
        <v>65</v>
      </c>
      <c r="T222" s="39" t="s">
        <v>4</v>
      </c>
      <c r="U222" s="97">
        <v>89</v>
      </c>
    </row>
    <row r="223" spans="2:23" ht="15.75" customHeight="1" x14ac:dyDescent="0.2">
      <c r="B223" s="12" t="str">
        <f t="shared" si="24"/>
        <v>Jā, ir palielinājis jau esošo digitālo risinājumu izmantošanu, n=173</v>
      </c>
      <c r="C223" s="3">
        <f t="shared" si="25"/>
        <v>41.58635985451658</v>
      </c>
      <c r="D223" s="64">
        <v>47.062377874656512</v>
      </c>
      <c r="E223" s="64">
        <v>44.167104755601216</v>
      </c>
      <c r="F223" s="21">
        <f t="shared" si="26"/>
        <v>24.933199767303265</v>
      </c>
      <c r="G223" s="64">
        <v>8.7705173697422634</v>
      </c>
      <c r="H223" s="21"/>
      <c r="I223" s="7"/>
      <c r="J223" s="21"/>
      <c r="K223" s="7"/>
      <c r="L223" s="21"/>
      <c r="M223" s="7"/>
      <c r="N223" s="21"/>
      <c r="O223" s="27"/>
      <c r="P223" s="38"/>
      <c r="Q223" s="36"/>
      <c r="S223" s="33" t="s">
        <v>66</v>
      </c>
      <c r="T223" s="39" t="s">
        <v>4</v>
      </c>
      <c r="U223" s="97">
        <v>173</v>
      </c>
    </row>
    <row r="224" spans="2:23" ht="15.75" customHeight="1" x14ac:dyDescent="0.2">
      <c r="B224" s="12" t="str">
        <f t="shared" si="24"/>
        <v>Nē, n=430</v>
      </c>
      <c r="C224" s="3">
        <f t="shared" si="25"/>
        <v>18.056168560222545</v>
      </c>
      <c r="D224" s="64">
        <v>70.592569168950547</v>
      </c>
      <c r="E224" s="64">
        <v>28.823825919688012</v>
      </c>
      <c r="F224" s="21">
        <f t="shared" si="26"/>
        <v>40.276478603216468</v>
      </c>
      <c r="G224" s="64">
        <v>0.58360491136141568</v>
      </c>
      <c r="H224" s="21"/>
      <c r="I224" s="7"/>
      <c r="J224" s="21"/>
      <c r="K224" s="7"/>
      <c r="L224" s="21"/>
      <c r="M224" s="7"/>
      <c r="N224" s="21"/>
      <c r="O224" s="27"/>
      <c r="P224" s="38"/>
      <c r="Q224" s="36"/>
      <c r="S224" s="33" t="s">
        <v>8</v>
      </c>
      <c r="T224" s="39" t="s">
        <v>4</v>
      </c>
      <c r="U224" s="98">
        <v>430</v>
      </c>
    </row>
    <row r="225" spans="1:22" x14ac:dyDescent="0.2">
      <c r="B225" s="12"/>
      <c r="C225" s="4"/>
      <c r="D225" s="3">
        <f>MAX(D190:D224)</f>
        <v>81.648737729173092</v>
      </c>
      <c r="E225" s="3">
        <f>MAX(E190:E224)</f>
        <v>62.10030452290448</v>
      </c>
      <c r="F225" s="3"/>
      <c r="G225" s="3"/>
      <c r="H225" s="3"/>
      <c r="I225" s="3"/>
      <c r="J225" s="3"/>
      <c r="K225" s="3"/>
      <c r="L225" s="3"/>
      <c r="M225" s="3"/>
      <c r="N225" s="3"/>
      <c r="O225" s="42"/>
      <c r="P225" s="36"/>
      <c r="Q225" s="36"/>
    </row>
    <row r="226" spans="1:22" x14ac:dyDescent="0.2">
      <c r="B226" s="12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2"/>
      <c r="P226" s="36"/>
      <c r="Q226" s="36"/>
    </row>
    <row r="227" spans="1:22" x14ac:dyDescent="0.2">
      <c r="B227" s="12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2"/>
      <c r="P227" s="36"/>
      <c r="Q227" s="36"/>
    </row>
    <row r="228" spans="1:22" x14ac:dyDescent="0.2">
      <c r="A228" s="70" t="s">
        <v>123</v>
      </c>
      <c r="B228" s="12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2"/>
      <c r="P228" s="36"/>
      <c r="Q228" s="36"/>
    </row>
    <row r="229" spans="1:22" x14ac:dyDescent="0.2">
      <c r="B229" s="12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2"/>
      <c r="P229" s="36"/>
      <c r="Q229" s="36"/>
    </row>
    <row r="230" spans="1:22" x14ac:dyDescent="0.2">
      <c r="B230" s="12"/>
      <c r="C230" s="4"/>
      <c r="D230" s="3"/>
      <c r="E230" s="66"/>
      <c r="F230" s="3"/>
      <c r="G230" s="3"/>
      <c r="H230" s="3"/>
      <c r="I230" s="3"/>
      <c r="J230" s="3"/>
      <c r="K230" s="3"/>
      <c r="L230" s="3"/>
      <c r="M230" s="3"/>
      <c r="N230" s="3"/>
      <c r="O230" s="42"/>
      <c r="P230" s="36"/>
      <c r="Q230" s="36"/>
    </row>
    <row r="231" spans="1:22" x14ac:dyDescent="0.2">
      <c r="B231" s="4"/>
      <c r="C231" s="3" t="s">
        <v>2</v>
      </c>
      <c r="D231" s="3" t="s">
        <v>8</v>
      </c>
      <c r="E231" s="3" t="s">
        <v>7</v>
      </c>
      <c r="F231" s="24" t="s">
        <v>2</v>
      </c>
      <c r="G231" s="5" t="s">
        <v>0</v>
      </c>
      <c r="H231" s="24"/>
      <c r="J231" s="6"/>
      <c r="L231" s="6"/>
      <c r="N231" s="6"/>
      <c r="P231" s="36"/>
      <c r="Q231" s="36"/>
      <c r="V231" s="37"/>
    </row>
    <row r="232" spans="1:22" ht="15" x14ac:dyDescent="0.2">
      <c r="B232" s="12" t="str">
        <f>S232&amp;T232&amp;U232&amp;V232</f>
        <v>VISI RESPONDENTI, n=715</v>
      </c>
      <c r="C232" s="3">
        <f t="shared" ref="C232:C261" si="27">$D$267-D232+7</f>
        <v>16.273017354758821</v>
      </c>
      <c r="D232" s="60">
        <v>76.148259945858044</v>
      </c>
      <c r="E232" s="60">
        <v>21.755864018717084</v>
      </c>
      <c r="F232" s="21">
        <f t="shared" ref="F232:F261" si="28">$E$267-E232+7</f>
        <v>31.749898990374163</v>
      </c>
      <c r="G232" s="84">
        <v>2.0958760354242241</v>
      </c>
      <c r="H232" s="21"/>
      <c r="I232" s="7"/>
      <c r="J232" s="21"/>
      <c r="K232" s="7"/>
      <c r="L232" s="21"/>
      <c r="M232" s="7"/>
      <c r="N232" s="21"/>
      <c r="O232" s="27"/>
      <c r="P232" s="38"/>
      <c r="Q232" s="36"/>
      <c r="S232" s="33" t="s">
        <v>3</v>
      </c>
      <c r="T232" s="39" t="s">
        <v>4</v>
      </c>
      <c r="U232" s="55">
        <v>715</v>
      </c>
      <c r="V232" s="37"/>
    </row>
    <row r="233" spans="1:22" ht="15" x14ac:dyDescent="0.2">
      <c r="B233" s="12" t="str">
        <f t="shared" ref="B233:B266" si="29">S233&amp;T233&amp;U233&amp;V233</f>
        <v>NOZARE</v>
      </c>
      <c r="C233" s="3">
        <f t="shared" si="27"/>
        <v>92.421277300616865</v>
      </c>
      <c r="D233" s="63"/>
      <c r="E233" s="63"/>
      <c r="F233" s="21">
        <f t="shared" si="28"/>
        <v>53.505763009091247</v>
      </c>
      <c r="G233" s="81"/>
      <c r="H233" s="22"/>
      <c r="I233" s="7"/>
      <c r="J233" s="22"/>
      <c r="K233" s="7"/>
      <c r="L233" s="22"/>
      <c r="M233" s="7"/>
      <c r="N233" s="22"/>
      <c r="O233" s="27"/>
      <c r="P233" s="40"/>
      <c r="Q233" s="36"/>
      <c r="S233" s="33" t="s">
        <v>6</v>
      </c>
      <c r="T233" s="39"/>
      <c r="U233" s="54" t="s">
        <v>96</v>
      </c>
      <c r="V233" s="37"/>
    </row>
    <row r="234" spans="1:22" ht="15" x14ac:dyDescent="0.2">
      <c r="B234" s="12" t="str">
        <f t="shared" si="29"/>
        <v>Ražošana, n=145</v>
      </c>
      <c r="C234" s="3">
        <f t="shared" si="27"/>
        <v>7.180276212187735</v>
      </c>
      <c r="D234" s="64">
        <v>85.24100108842913</v>
      </c>
      <c r="E234" s="64">
        <v>9.3724680004015077</v>
      </c>
      <c r="F234" s="21">
        <f t="shared" si="28"/>
        <v>44.133295008689743</v>
      </c>
      <c r="G234" s="85">
        <v>5.3865309111694497</v>
      </c>
      <c r="H234" s="21"/>
      <c r="I234" s="7"/>
      <c r="J234" s="21"/>
      <c r="K234" s="7"/>
      <c r="L234" s="21"/>
      <c r="M234" s="7"/>
      <c r="N234" s="21"/>
      <c r="O234" s="27"/>
      <c r="P234" s="38"/>
      <c r="Q234" s="36"/>
      <c r="S234" s="33" t="s">
        <v>22</v>
      </c>
      <c r="T234" s="39" t="s">
        <v>4</v>
      </c>
      <c r="U234" s="56">
        <v>145</v>
      </c>
      <c r="V234" s="37"/>
    </row>
    <row r="235" spans="1:22" ht="15" x14ac:dyDescent="0.2">
      <c r="B235" s="12" t="str">
        <f t="shared" si="29"/>
        <v>Tirdzniecība, n=110</v>
      </c>
      <c r="C235" s="3">
        <f t="shared" si="27"/>
        <v>14.423829166973107</v>
      </c>
      <c r="D235" s="64">
        <v>77.997448133643758</v>
      </c>
      <c r="E235" s="64">
        <v>21.522390628715193</v>
      </c>
      <c r="F235" s="21">
        <f t="shared" si="28"/>
        <v>31.983372380376053</v>
      </c>
      <c r="G235" s="80">
        <v>0.48016123764111274</v>
      </c>
      <c r="H235" s="21"/>
      <c r="I235" s="7"/>
      <c r="J235" s="21"/>
      <c r="K235" s="7"/>
      <c r="L235" s="21"/>
      <c r="M235" s="7"/>
      <c r="N235" s="21"/>
      <c r="O235" s="27"/>
      <c r="P235" s="38"/>
      <c r="Q235" s="36"/>
      <c r="S235" s="33" t="s">
        <v>23</v>
      </c>
      <c r="T235" s="39" t="s">
        <v>4</v>
      </c>
      <c r="U235" s="56">
        <v>110</v>
      </c>
      <c r="V235" s="37"/>
    </row>
    <row r="236" spans="1:22" ht="15" x14ac:dyDescent="0.2">
      <c r="B236" s="12" t="str">
        <f t="shared" si="29"/>
        <v>Būvniecība, n=50</v>
      </c>
      <c r="C236" s="3">
        <f t="shared" si="27"/>
        <v>12.69035829010619</v>
      </c>
      <c r="D236" s="64">
        <v>79.730919010510675</v>
      </c>
      <c r="E236" s="64">
        <v>17.084329464004604</v>
      </c>
      <c r="F236" s="21">
        <f t="shared" si="28"/>
        <v>36.421433545086643</v>
      </c>
      <c r="G236" s="85">
        <v>3.1847515254847782</v>
      </c>
      <c r="H236" s="21"/>
      <c r="I236" s="7"/>
      <c r="J236" s="21"/>
      <c r="K236" s="7"/>
      <c r="L236" s="21"/>
      <c r="M236" s="7"/>
      <c r="N236" s="21"/>
      <c r="O236" s="27"/>
      <c r="P236" s="38"/>
      <c r="Q236" s="36"/>
      <c r="S236" s="33" t="s">
        <v>24</v>
      </c>
      <c r="T236" s="39" t="s">
        <v>4</v>
      </c>
      <c r="U236" s="56">
        <v>50</v>
      </c>
      <c r="V236" s="37"/>
    </row>
    <row r="237" spans="1:22" ht="15" x14ac:dyDescent="0.2">
      <c r="B237" s="12" t="str">
        <f t="shared" si="29"/>
        <v>Pakalpojumi, n=410</v>
      </c>
      <c r="C237" s="3">
        <f t="shared" si="27"/>
        <v>20.060774146553044</v>
      </c>
      <c r="D237" s="64">
        <v>72.360503154063821</v>
      </c>
      <c r="E237" s="64">
        <v>25.861820937890005</v>
      </c>
      <c r="F237" s="21">
        <f t="shared" si="28"/>
        <v>27.643942071201241</v>
      </c>
      <c r="G237" s="85">
        <v>1.7776759080461995</v>
      </c>
      <c r="H237" s="21"/>
      <c r="I237" s="7"/>
      <c r="J237" s="21"/>
      <c r="K237" s="7"/>
      <c r="L237" s="21"/>
      <c r="M237" s="7"/>
      <c r="N237" s="21"/>
      <c r="O237" s="27"/>
      <c r="P237" s="38"/>
      <c r="Q237" s="36"/>
      <c r="S237" s="33" t="s">
        <v>25</v>
      </c>
      <c r="T237" s="39" t="s">
        <v>4</v>
      </c>
      <c r="U237" s="56">
        <v>410</v>
      </c>
      <c r="V237" s="37"/>
    </row>
    <row r="238" spans="1:22" ht="15" x14ac:dyDescent="0.2">
      <c r="B238" s="12" t="str">
        <f t="shared" si="29"/>
        <v>DARBINIEKU SKAITS UZŅĒMUMĀ</v>
      </c>
      <c r="C238" s="3">
        <f t="shared" si="27"/>
        <v>92.421277300616865</v>
      </c>
      <c r="D238" s="63"/>
      <c r="E238" s="63"/>
      <c r="F238" s="21">
        <f t="shared" si="28"/>
        <v>53.505763009091247</v>
      </c>
      <c r="G238" s="81"/>
      <c r="H238" s="21"/>
      <c r="I238" s="7"/>
      <c r="J238" s="21"/>
      <c r="K238" s="7"/>
      <c r="L238" s="21"/>
      <c r="M238" s="7"/>
      <c r="N238" s="21"/>
      <c r="O238" s="27"/>
      <c r="P238" s="38"/>
      <c r="Q238" s="36"/>
      <c r="S238" s="33" t="s">
        <v>5</v>
      </c>
      <c r="T238" s="39"/>
      <c r="U238" s="54" t="s">
        <v>96</v>
      </c>
      <c r="V238" s="37"/>
    </row>
    <row r="239" spans="1:22" ht="15" x14ac:dyDescent="0.2">
      <c r="B239" s="12" t="str">
        <f t="shared" si="29"/>
        <v>1 - 9 darbinieki (mikrouzņēmumi), n=393</v>
      </c>
      <c r="C239" s="3">
        <f t="shared" si="27"/>
        <v>14.068951758071364</v>
      </c>
      <c r="D239" s="64">
        <v>78.352325542545501</v>
      </c>
      <c r="E239" s="64">
        <v>19.725120350517567</v>
      </c>
      <c r="F239" s="21">
        <f t="shared" si="28"/>
        <v>33.780642658573683</v>
      </c>
      <c r="G239" s="85">
        <v>1.9225541069363576</v>
      </c>
      <c r="H239" s="21"/>
      <c r="I239" s="7"/>
      <c r="J239" s="21"/>
      <c r="K239" s="7"/>
      <c r="L239" s="21"/>
      <c r="M239" s="7"/>
      <c r="N239" s="21"/>
      <c r="O239" s="27"/>
      <c r="P239" s="38"/>
      <c r="Q239" s="36"/>
      <c r="S239" s="33" t="s">
        <v>27</v>
      </c>
      <c r="T239" s="39" t="s">
        <v>4</v>
      </c>
      <c r="U239" s="56">
        <v>393</v>
      </c>
      <c r="V239" s="37"/>
    </row>
    <row r="240" spans="1:22" ht="15" x14ac:dyDescent="0.2">
      <c r="B240" s="12" t="str">
        <f t="shared" si="29"/>
        <v>10 - 49 darbinieki (mazie uzņēmumi), n=232</v>
      </c>
      <c r="C240" s="3">
        <f t="shared" si="27"/>
        <v>33.41400952970114</v>
      </c>
      <c r="D240" s="64">
        <v>59.007267770915725</v>
      </c>
      <c r="E240" s="64">
        <v>37.437925442454855</v>
      </c>
      <c r="F240" s="21">
        <f t="shared" si="28"/>
        <v>16.067837566636392</v>
      </c>
      <c r="G240" s="85">
        <v>3.5548067866294746</v>
      </c>
      <c r="H240" s="22"/>
      <c r="I240" s="7"/>
      <c r="J240" s="22"/>
      <c r="K240" s="7"/>
      <c r="L240" s="22"/>
      <c r="M240" s="7"/>
      <c r="N240" s="22"/>
      <c r="O240" s="27"/>
      <c r="P240" s="40"/>
      <c r="Q240" s="36"/>
      <c r="S240" s="33" t="s">
        <v>28</v>
      </c>
      <c r="T240" s="39" t="s">
        <v>4</v>
      </c>
      <c r="U240" s="56">
        <v>232</v>
      </c>
      <c r="V240" s="37"/>
    </row>
    <row r="241" spans="2:22" ht="15" x14ac:dyDescent="0.2">
      <c r="B241" s="12" t="str">
        <f t="shared" si="29"/>
        <v>50 - 249 darbinieki (vidējie uzņēmumi), n=90</v>
      </c>
      <c r="C241" s="3">
        <f t="shared" si="27"/>
        <v>42.458286442840361</v>
      </c>
      <c r="D241" s="64">
        <v>49.962990857776504</v>
      </c>
      <c r="E241" s="64">
        <v>46.505763009091247</v>
      </c>
      <c r="F241" s="21">
        <f t="shared" si="28"/>
        <v>7</v>
      </c>
      <c r="G241" s="85">
        <v>3.5312461331323681</v>
      </c>
      <c r="H241" s="21"/>
      <c r="I241" s="7"/>
      <c r="J241" s="21"/>
      <c r="K241" s="7"/>
      <c r="L241" s="21"/>
      <c r="M241" s="7"/>
      <c r="N241" s="21"/>
      <c r="O241" s="27"/>
      <c r="P241" s="38"/>
      <c r="Q241" s="36"/>
      <c r="S241" s="33" t="s">
        <v>29</v>
      </c>
      <c r="T241" s="39" t="s">
        <v>4</v>
      </c>
      <c r="U241" s="56">
        <v>90</v>
      </c>
      <c r="V241" s="37"/>
    </row>
    <row r="242" spans="2:22" ht="15" x14ac:dyDescent="0.2">
      <c r="B242" s="12" t="str">
        <f t="shared" si="29"/>
        <v>KAPITĀLA IZCELSME</v>
      </c>
      <c r="C242" s="3">
        <f t="shared" si="27"/>
        <v>92.421277300616865</v>
      </c>
      <c r="D242" s="63"/>
      <c r="E242" s="63"/>
      <c r="F242" s="21">
        <f t="shared" si="28"/>
        <v>53.505763009091247</v>
      </c>
      <c r="G242" s="81"/>
      <c r="H242" s="21"/>
      <c r="I242" s="7"/>
      <c r="J242" s="21"/>
      <c r="K242" s="7"/>
      <c r="L242" s="21"/>
      <c r="M242" s="7"/>
      <c r="N242" s="21"/>
      <c r="O242" s="27"/>
      <c r="P242" s="38"/>
      <c r="Q242" s="36"/>
      <c r="S242" s="33" t="s">
        <v>26</v>
      </c>
      <c r="T242" s="39"/>
      <c r="U242" s="54" t="s">
        <v>96</v>
      </c>
      <c r="V242" s="37"/>
    </row>
    <row r="243" spans="2:22" ht="15" x14ac:dyDescent="0.2">
      <c r="B243" s="12" t="str">
        <f t="shared" si="29"/>
        <v>Vietējais kapitāls, n=648</v>
      </c>
      <c r="C243" s="3">
        <f t="shared" si="27"/>
        <v>14.805303632566606</v>
      </c>
      <c r="D243" s="64">
        <v>77.615973668050259</v>
      </c>
      <c r="E243" s="64">
        <v>20.158191827406938</v>
      </c>
      <c r="F243" s="21">
        <f t="shared" si="28"/>
        <v>33.347571181684309</v>
      </c>
      <c r="G243" s="85">
        <v>2.2258345045422323</v>
      </c>
      <c r="H243" s="21"/>
      <c r="I243" s="7"/>
      <c r="J243" s="21"/>
      <c r="K243" s="7"/>
      <c r="L243" s="21"/>
      <c r="M243" s="7"/>
      <c r="N243" s="21"/>
      <c r="O243" s="27"/>
      <c r="P243" s="38"/>
      <c r="Q243" s="36"/>
      <c r="S243" s="33" t="s">
        <v>30</v>
      </c>
      <c r="T243" s="39" t="s">
        <v>4</v>
      </c>
      <c r="U243" s="56">
        <v>648</v>
      </c>
      <c r="V243" s="37"/>
    </row>
    <row r="244" spans="2:22" ht="15" x14ac:dyDescent="0.2">
      <c r="B244" s="12" t="str">
        <f t="shared" si="29"/>
        <v>Vietējais un ārvalstu kapitāls, n=29</v>
      </c>
      <c r="C244" s="3">
        <f t="shared" si="27"/>
        <v>37.499593946176248</v>
      </c>
      <c r="D244" s="64">
        <v>54.921683354440617</v>
      </c>
      <c r="E244" s="64">
        <v>45.078316645559383</v>
      </c>
      <c r="F244" s="21">
        <f t="shared" si="28"/>
        <v>8.4274463635318639</v>
      </c>
      <c r="G244" s="81">
        <v>0</v>
      </c>
      <c r="H244" s="21"/>
      <c r="I244" s="7"/>
      <c r="J244" s="21"/>
      <c r="K244" s="7"/>
      <c r="L244" s="21"/>
      <c r="M244" s="7"/>
      <c r="N244" s="21"/>
      <c r="O244" s="27"/>
      <c r="P244" s="38"/>
      <c r="Q244" s="36"/>
      <c r="S244" s="33" t="s">
        <v>31</v>
      </c>
      <c r="T244" s="39" t="s">
        <v>4</v>
      </c>
      <c r="U244" s="56">
        <v>29</v>
      </c>
      <c r="V244" s="37"/>
    </row>
    <row r="245" spans="2:22" ht="15" x14ac:dyDescent="0.2">
      <c r="B245" s="12" t="str">
        <f t="shared" si="29"/>
        <v>Ārvalstu kapitāls, n=38</v>
      </c>
      <c r="C245" s="3">
        <f t="shared" si="27"/>
        <v>34.136970824969488</v>
      </c>
      <c r="D245" s="64">
        <v>58.284306475647377</v>
      </c>
      <c r="E245" s="64">
        <v>40.990905560757078</v>
      </c>
      <c r="F245" s="21">
        <f t="shared" si="28"/>
        <v>12.514857448334169</v>
      </c>
      <c r="G245" s="85">
        <v>0.72478796359556774</v>
      </c>
      <c r="H245" s="21"/>
      <c r="I245" s="7"/>
      <c r="J245" s="21"/>
      <c r="K245" s="7"/>
      <c r="L245" s="21"/>
      <c r="M245" s="7"/>
      <c r="N245" s="21"/>
      <c r="O245" s="27"/>
      <c r="P245" s="38"/>
      <c r="Q245" s="36"/>
      <c r="S245" s="33" t="s">
        <v>32</v>
      </c>
      <c r="T245" s="41" t="s">
        <v>4</v>
      </c>
      <c r="U245" s="56">
        <v>38</v>
      </c>
      <c r="V245" s="37"/>
    </row>
    <row r="246" spans="2:22" ht="15" x14ac:dyDescent="0.2">
      <c r="B246" s="12" t="str">
        <f t="shared" si="29"/>
        <v>UZŅĒMUMA APGROZĪJUMS</v>
      </c>
      <c r="C246" s="3">
        <f t="shared" si="27"/>
        <v>92.421277300616865</v>
      </c>
      <c r="D246" s="63"/>
      <c r="E246" s="63"/>
      <c r="F246" s="21">
        <f t="shared" si="28"/>
        <v>53.505763009091247</v>
      </c>
      <c r="G246" s="81"/>
      <c r="H246" s="21"/>
      <c r="I246" s="7"/>
      <c r="J246" s="21"/>
      <c r="K246" s="7"/>
      <c r="L246" s="21"/>
      <c r="M246" s="7"/>
      <c r="N246" s="21"/>
      <c r="O246" s="27"/>
      <c r="P246" s="38"/>
      <c r="Q246" s="36"/>
      <c r="S246" s="33" t="s">
        <v>95</v>
      </c>
      <c r="T246" s="41"/>
      <c r="U246" s="54" t="s">
        <v>96</v>
      </c>
      <c r="V246" s="37"/>
    </row>
    <row r="247" spans="2:22" ht="15" x14ac:dyDescent="0.2">
      <c r="B247" s="12" t="str">
        <f t="shared" si="29"/>
        <v>Zems, n=132</v>
      </c>
      <c r="C247" s="3">
        <f t="shared" si="27"/>
        <v>17.273452660168047</v>
      </c>
      <c r="D247" s="64">
        <v>75.147824640448817</v>
      </c>
      <c r="E247" s="64">
        <v>23.488922798567515</v>
      </c>
      <c r="F247" s="21">
        <f t="shared" si="28"/>
        <v>30.016840210523732</v>
      </c>
      <c r="G247" s="85">
        <v>1.3632525609837602</v>
      </c>
      <c r="H247" s="21"/>
      <c r="I247" s="7"/>
      <c r="J247" s="21"/>
      <c r="K247" s="7"/>
      <c r="L247" s="21"/>
      <c r="M247" s="7"/>
      <c r="N247" s="21"/>
      <c r="O247" s="27"/>
      <c r="P247" s="38"/>
      <c r="Q247" s="36"/>
      <c r="S247" s="33" t="s">
        <v>92</v>
      </c>
      <c r="T247" s="41" t="s">
        <v>4</v>
      </c>
      <c r="U247" s="56">
        <v>132</v>
      </c>
      <c r="V247" s="37"/>
    </row>
    <row r="248" spans="2:22" ht="15" x14ac:dyDescent="0.2">
      <c r="B248" s="12" t="str">
        <f t="shared" si="29"/>
        <v>Vidējs, n=135</v>
      </c>
      <c r="C248" s="3">
        <f t="shared" si="27"/>
        <v>15.577458264999265</v>
      </c>
      <c r="D248" s="64">
        <v>76.843819035617599</v>
      </c>
      <c r="E248" s="64">
        <v>19.071453752527557</v>
      </c>
      <c r="F248" s="21">
        <f t="shared" si="28"/>
        <v>34.434309256563694</v>
      </c>
      <c r="G248" s="85">
        <v>4.0847272118549487</v>
      </c>
      <c r="H248" s="21"/>
      <c r="I248" s="7"/>
      <c r="J248" s="21"/>
      <c r="K248" s="7"/>
      <c r="L248" s="21"/>
      <c r="M248" s="7"/>
      <c r="N248" s="21"/>
      <c r="O248" s="27"/>
      <c r="P248" s="38"/>
      <c r="Q248" s="36"/>
      <c r="S248" s="33" t="s">
        <v>93</v>
      </c>
      <c r="T248" s="41" t="s">
        <v>4</v>
      </c>
      <c r="U248" s="56">
        <v>135</v>
      </c>
      <c r="V248" s="37"/>
    </row>
    <row r="249" spans="2:22" ht="15" x14ac:dyDescent="0.2">
      <c r="B249" s="12" t="str">
        <f t="shared" si="29"/>
        <v>Augsts, n=328</v>
      </c>
      <c r="C249" s="3">
        <f t="shared" si="27"/>
        <v>16.401515970357167</v>
      </c>
      <c r="D249" s="64">
        <v>76.019761330259698</v>
      </c>
      <c r="E249" s="64">
        <v>22.226971667414247</v>
      </c>
      <c r="F249" s="21">
        <f t="shared" si="28"/>
        <v>31.278791341677</v>
      </c>
      <c r="G249" s="85">
        <v>1.7532670023261114</v>
      </c>
      <c r="H249" s="21"/>
      <c r="I249" s="7"/>
      <c r="J249" s="21"/>
      <c r="K249" s="7"/>
      <c r="L249" s="21"/>
      <c r="M249" s="7"/>
      <c r="N249" s="21"/>
      <c r="O249" s="27"/>
      <c r="P249" s="38"/>
      <c r="Q249" s="36"/>
      <c r="S249" s="33" t="s">
        <v>94</v>
      </c>
      <c r="T249" s="41" t="s">
        <v>4</v>
      </c>
      <c r="U249" s="56">
        <v>328</v>
      </c>
      <c r="V249" s="37"/>
    </row>
    <row r="250" spans="2:22" ht="15" x14ac:dyDescent="0.2">
      <c r="B250" s="12" t="str">
        <f t="shared" si="29"/>
        <v>REĢIONS</v>
      </c>
      <c r="C250" s="3">
        <f t="shared" si="27"/>
        <v>92.421277300616865</v>
      </c>
      <c r="D250" s="63"/>
      <c r="E250" s="63"/>
      <c r="F250" s="21">
        <f t="shared" si="28"/>
        <v>53.505763009091247</v>
      </c>
      <c r="G250" s="81"/>
      <c r="H250" s="22"/>
      <c r="I250" s="7"/>
      <c r="J250" s="22"/>
      <c r="K250" s="7"/>
      <c r="L250" s="22"/>
      <c r="M250" s="7"/>
      <c r="N250" s="22"/>
      <c r="O250" s="27"/>
      <c r="P250" s="40"/>
      <c r="Q250" s="36"/>
      <c r="S250" s="33" t="s">
        <v>33</v>
      </c>
      <c r="U250" s="54" t="s">
        <v>96</v>
      </c>
      <c r="V250" s="37"/>
    </row>
    <row r="251" spans="2:22" ht="15" x14ac:dyDescent="0.2">
      <c r="B251" s="12" t="str">
        <f t="shared" si="29"/>
        <v>Rīga, n=308</v>
      </c>
      <c r="C251" s="3">
        <f t="shared" si="27"/>
        <v>19.397883206970945</v>
      </c>
      <c r="D251" s="64">
        <v>73.023394093645919</v>
      </c>
      <c r="E251" s="64">
        <v>25.611867781724612</v>
      </c>
      <c r="F251" s="21">
        <f t="shared" si="28"/>
        <v>27.893895227366635</v>
      </c>
      <c r="G251" s="85">
        <v>1.3647381246294812</v>
      </c>
      <c r="H251" s="21"/>
      <c r="I251" s="7"/>
      <c r="J251" s="21"/>
      <c r="K251" s="7"/>
      <c r="L251" s="21"/>
      <c r="M251" s="7"/>
      <c r="N251" s="21"/>
      <c r="O251" s="27"/>
      <c r="P251" s="38"/>
      <c r="Q251" s="36"/>
      <c r="S251" s="33" t="s">
        <v>34</v>
      </c>
      <c r="T251" s="41" t="s">
        <v>4</v>
      </c>
      <c r="U251" s="56">
        <v>308</v>
      </c>
      <c r="V251" s="37"/>
    </row>
    <row r="252" spans="2:22" ht="15" x14ac:dyDescent="0.2">
      <c r="B252" s="12" t="str">
        <f t="shared" si="29"/>
        <v>Pierīga, n=120</v>
      </c>
      <c r="C252" s="3">
        <f t="shared" si="27"/>
        <v>16.133749925456527</v>
      </c>
      <c r="D252" s="64">
        <v>76.287527375160337</v>
      </c>
      <c r="E252" s="64">
        <v>18.067516163995755</v>
      </c>
      <c r="F252" s="21">
        <f t="shared" si="28"/>
        <v>35.438246845095492</v>
      </c>
      <c r="G252" s="85">
        <v>5.644956460843936</v>
      </c>
      <c r="H252" s="21"/>
      <c r="I252" s="7"/>
      <c r="J252" s="21"/>
      <c r="K252" s="7"/>
      <c r="L252" s="21"/>
      <c r="M252" s="7"/>
      <c r="N252" s="21"/>
      <c r="O252" s="27"/>
      <c r="P252" s="38"/>
      <c r="Q252" s="36"/>
      <c r="S252" s="33" t="s">
        <v>35</v>
      </c>
      <c r="T252" s="41" t="s">
        <v>4</v>
      </c>
      <c r="U252" s="56">
        <v>120</v>
      </c>
      <c r="V252" s="37"/>
    </row>
    <row r="253" spans="2:22" ht="15" x14ac:dyDescent="0.2">
      <c r="B253" s="12" t="str">
        <f t="shared" si="29"/>
        <v>Vidzeme, n=81</v>
      </c>
      <c r="C253" s="3">
        <f t="shared" si="27"/>
        <v>9.767910902488822</v>
      </c>
      <c r="D253" s="64">
        <v>82.653366398128043</v>
      </c>
      <c r="E253" s="64">
        <v>13.960873361003637</v>
      </c>
      <c r="F253" s="21">
        <f t="shared" si="28"/>
        <v>39.544889648087612</v>
      </c>
      <c r="G253" s="85">
        <v>3.3857602408683678</v>
      </c>
      <c r="H253" s="21"/>
      <c r="I253" s="7"/>
      <c r="J253" s="21"/>
      <c r="K253" s="7"/>
      <c r="L253" s="21"/>
      <c r="M253" s="7"/>
      <c r="N253" s="21"/>
      <c r="O253" s="27"/>
      <c r="P253" s="38"/>
      <c r="Q253" s="36"/>
      <c r="S253" s="33" t="s">
        <v>36</v>
      </c>
      <c r="T253" s="41" t="s">
        <v>4</v>
      </c>
      <c r="U253" s="56">
        <v>81</v>
      </c>
      <c r="V253" s="37"/>
    </row>
    <row r="254" spans="2:22" ht="15" x14ac:dyDescent="0.2">
      <c r="B254" s="12" t="str">
        <f t="shared" si="29"/>
        <v>Kurzeme, n=73</v>
      </c>
      <c r="C254" s="3">
        <f t="shared" si="27"/>
        <v>7</v>
      </c>
      <c r="D254" s="64">
        <v>85.421277300616865</v>
      </c>
      <c r="E254" s="64">
        <v>14.258075535155564</v>
      </c>
      <c r="F254" s="21">
        <f t="shared" si="28"/>
        <v>39.247687473935684</v>
      </c>
      <c r="G254" s="80">
        <v>0.32064716422757222</v>
      </c>
      <c r="H254" s="21"/>
      <c r="I254" s="7"/>
      <c r="J254" s="21"/>
      <c r="K254" s="7"/>
      <c r="L254" s="21"/>
      <c r="M254" s="7"/>
      <c r="N254" s="21"/>
      <c r="O254" s="27"/>
      <c r="P254" s="38"/>
      <c r="Q254" s="36"/>
      <c r="S254" s="33" t="s">
        <v>37</v>
      </c>
      <c r="T254" s="41" t="s">
        <v>4</v>
      </c>
      <c r="U254" s="56">
        <v>73</v>
      </c>
      <c r="V254" s="37"/>
    </row>
    <row r="255" spans="2:22" ht="15" x14ac:dyDescent="0.2">
      <c r="B255" s="12" t="str">
        <f t="shared" si="29"/>
        <v>Zemgale, n=67</v>
      </c>
      <c r="C255" s="3">
        <f t="shared" si="27"/>
        <v>13.504029228575448</v>
      </c>
      <c r="D255" s="64">
        <v>78.917248072041417</v>
      </c>
      <c r="E255" s="64">
        <v>20.564214601639335</v>
      </c>
      <c r="F255" s="21">
        <f t="shared" si="28"/>
        <v>32.941548407451911</v>
      </c>
      <c r="G255" s="85">
        <v>0.51853732631929073</v>
      </c>
      <c r="H255" s="22"/>
      <c r="I255" s="7"/>
      <c r="J255" s="22"/>
      <c r="K255" s="7"/>
      <c r="L255" s="22"/>
      <c r="M255" s="7"/>
      <c r="N255" s="22"/>
      <c r="O255" s="27"/>
      <c r="P255" s="40"/>
      <c r="Q255" s="36"/>
      <c r="S255" s="33" t="s">
        <v>38</v>
      </c>
      <c r="T255" s="41" t="s">
        <v>4</v>
      </c>
      <c r="U255" s="56">
        <v>67</v>
      </c>
      <c r="V255" s="37"/>
    </row>
    <row r="256" spans="2:22" ht="15" x14ac:dyDescent="0.2">
      <c r="B256" s="12" t="str">
        <f t="shared" si="29"/>
        <v>Latgale, n=66</v>
      </c>
      <c r="C256" s="3">
        <f t="shared" si="27"/>
        <v>15.868027416403478</v>
      </c>
      <c r="D256" s="64">
        <v>76.553249884213386</v>
      </c>
      <c r="E256" s="64">
        <v>20.886547549155576</v>
      </c>
      <c r="F256" s="21">
        <f t="shared" si="28"/>
        <v>32.619215459935674</v>
      </c>
      <c r="G256" s="85">
        <v>2.5602025666310757</v>
      </c>
      <c r="H256" s="21"/>
      <c r="I256" s="7"/>
      <c r="J256" s="21"/>
      <c r="K256" s="7"/>
      <c r="L256" s="21"/>
      <c r="M256" s="7"/>
      <c r="N256" s="22"/>
      <c r="O256" s="27"/>
      <c r="P256" s="38"/>
      <c r="Q256" s="36"/>
      <c r="S256" s="33" t="s">
        <v>39</v>
      </c>
      <c r="T256" s="39" t="s">
        <v>4</v>
      </c>
      <c r="U256" s="56">
        <v>66</v>
      </c>
    </row>
    <row r="257" spans="1:23" ht="15" x14ac:dyDescent="0.2">
      <c r="B257" s="12" t="str">
        <f t="shared" si="29"/>
        <v>UZŅĒMUMA ATRAŠANĀS VIETA</v>
      </c>
      <c r="C257" s="3">
        <f t="shared" si="27"/>
        <v>92.421277300616865</v>
      </c>
      <c r="D257" s="63"/>
      <c r="E257" s="63"/>
      <c r="F257" s="21">
        <f t="shared" si="28"/>
        <v>53.505763009091247</v>
      </c>
      <c r="G257" s="81"/>
      <c r="H257" s="21"/>
      <c r="I257" s="7"/>
      <c r="J257" s="21"/>
      <c r="K257" s="7"/>
      <c r="L257" s="21"/>
      <c r="M257" s="7"/>
      <c r="N257" s="21"/>
      <c r="O257" s="27"/>
      <c r="P257" s="38"/>
      <c r="Q257" s="36"/>
      <c r="S257" s="33" t="s">
        <v>40</v>
      </c>
      <c r="T257" s="39"/>
      <c r="U257" s="54" t="s">
        <v>96</v>
      </c>
    </row>
    <row r="258" spans="1:23" ht="15" x14ac:dyDescent="0.2">
      <c r="B258" s="12" t="str">
        <f t="shared" si="29"/>
        <v>Rīga, n=308</v>
      </c>
      <c r="C258" s="3">
        <f t="shared" si="27"/>
        <v>19.397883206970945</v>
      </c>
      <c r="D258" s="64">
        <v>73.023394093645919</v>
      </c>
      <c r="E258" s="64">
        <v>25.611867781724612</v>
      </c>
      <c r="F258" s="21">
        <f t="shared" si="28"/>
        <v>27.893895227366635</v>
      </c>
      <c r="G258" s="85">
        <v>1.3647381246294812</v>
      </c>
      <c r="H258" s="21"/>
      <c r="I258" s="7"/>
      <c r="J258" s="21"/>
      <c r="K258" s="7"/>
      <c r="L258" s="21"/>
      <c r="M258" s="7"/>
      <c r="N258" s="21"/>
      <c r="O258" s="27"/>
      <c r="P258" s="38"/>
      <c r="Q258" s="36"/>
      <c r="S258" s="33" t="s">
        <v>34</v>
      </c>
      <c r="T258" s="39" t="s">
        <v>4</v>
      </c>
      <c r="U258" s="56">
        <v>308</v>
      </c>
    </row>
    <row r="259" spans="1:23" ht="15" x14ac:dyDescent="0.2">
      <c r="B259" s="12" t="str">
        <f t="shared" si="29"/>
        <v>Ārpus Rīgas, n=407</v>
      </c>
      <c r="C259" s="3">
        <f t="shared" si="27"/>
        <v>12.68295938948873</v>
      </c>
      <c r="D259" s="64">
        <v>79.738317911128135</v>
      </c>
      <c r="E259" s="64">
        <v>17.325825201629161</v>
      </c>
      <c r="F259" s="21">
        <f t="shared" si="28"/>
        <v>36.179937807462082</v>
      </c>
      <c r="G259" s="85">
        <v>2.9358568872425659</v>
      </c>
      <c r="H259" s="21"/>
      <c r="I259" s="7"/>
      <c r="J259" s="21"/>
      <c r="K259" s="7"/>
      <c r="L259" s="21"/>
      <c r="M259" s="7"/>
      <c r="N259" s="21"/>
      <c r="O259" s="27"/>
      <c r="P259" s="38"/>
      <c r="Q259" s="36"/>
      <c r="S259" s="33" t="s">
        <v>41</v>
      </c>
      <c r="T259" s="39" t="s">
        <v>4</v>
      </c>
      <c r="U259" s="56">
        <v>407</v>
      </c>
    </row>
    <row r="260" spans="1:23" ht="15" x14ac:dyDescent="0.2">
      <c r="B260" s="12" t="str">
        <f t="shared" si="29"/>
        <v>EKSPORTA STATUSS</v>
      </c>
      <c r="C260" s="3">
        <f t="shared" si="27"/>
        <v>92.421277300616865</v>
      </c>
      <c r="D260" s="63"/>
      <c r="E260" s="63"/>
      <c r="F260" s="21">
        <f t="shared" si="28"/>
        <v>53.505763009091247</v>
      </c>
      <c r="G260" s="81"/>
      <c r="H260" s="21"/>
      <c r="I260" s="7"/>
      <c r="J260" s="21"/>
      <c r="K260" s="7"/>
      <c r="L260" s="21"/>
      <c r="M260" s="7"/>
      <c r="N260" s="21"/>
      <c r="O260" s="27"/>
      <c r="P260" s="38"/>
      <c r="Q260" s="36"/>
      <c r="S260" s="33" t="s">
        <v>42</v>
      </c>
      <c r="T260" s="39"/>
      <c r="U260" s="54" t="s">
        <v>96</v>
      </c>
    </row>
    <row r="261" spans="1:23" ht="15" x14ac:dyDescent="0.2">
      <c r="B261" s="12" t="str">
        <f t="shared" si="29"/>
        <v>Eksportē, n=218</v>
      </c>
      <c r="C261" s="3">
        <f t="shared" si="27"/>
        <v>19.566324303077977</v>
      </c>
      <c r="D261" s="64">
        <v>72.854952997538888</v>
      </c>
      <c r="E261" s="64">
        <v>25.55756967481279</v>
      </c>
      <c r="F261" s="21">
        <f t="shared" si="28"/>
        <v>27.948193334278457</v>
      </c>
      <c r="G261" s="85">
        <v>1.5874773276482463</v>
      </c>
      <c r="H261" s="22"/>
      <c r="I261" s="7"/>
      <c r="J261" s="22"/>
      <c r="K261" s="7"/>
      <c r="L261" s="22"/>
      <c r="M261" s="7"/>
      <c r="N261" s="22"/>
      <c r="O261" s="27"/>
      <c r="P261" s="40"/>
      <c r="Q261" s="36"/>
      <c r="S261" s="33" t="s">
        <v>43</v>
      </c>
      <c r="T261" s="39" t="s">
        <v>4</v>
      </c>
      <c r="U261" s="56">
        <v>218</v>
      </c>
    </row>
    <row r="262" spans="1:23" ht="15.75" customHeight="1" x14ac:dyDescent="0.2">
      <c r="B262" s="12" t="str">
        <f t="shared" si="29"/>
        <v>Neeksportē, n=491</v>
      </c>
      <c r="C262" s="3">
        <f>$D$267-D262+7</f>
        <v>15.347044046636725</v>
      </c>
      <c r="D262" s="65">
        <v>77.07423325398014</v>
      </c>
      <c r="E262" s="65">
        <v>20.823302681487828</v>
      </c>
      <c r="F262" s="21">
        <f>$E$267-E262+7</f>
        <v>32.682460327603422</v>
      </c>
      <c r="G262" s="86">
        <v>2.102464064531838</v>
      </c>
      <c r="H262" s="21"/>
      <c r="I262" s="7"/>
      <c r="J262" s="21"/>
      <c r="K262" s="7"/>
      <c r="L262" s="21"/>
      <c r="M262" s="7"/>
      <c r="N262" s="21"/>
      <c r="O262" s="27"/>
      <c r="P262" s="38"/>
      <c r="Q262" s="36"/>
      <c r="S262" s="33" t="s">
        <v>44</v>
      </c>
      <c r="T262" s="39" t="s">
        <v>4</v>
      </c>
      <c r="U262" s="57">
        <v>491</v>
      </c>
    </row>
    <row r="263" spans="1:23" ht="15.75" customHeight="1" x14ac:dyDescent="0.2">
      <c r="B263" s="12" t="str">
        <f t="shared" si="29"/>
        <v/>
      </c>
      <c r="C263" s="3">
        <f t="shared" ref="C263:C266" si="30">$D$267-D263+7</f>
        <v>92.421277300616865</v>
      </c>
      <c r="D263" s="95"/>
      <c r="E263" s="95"/>
      <c r="F263" s="21">
        <f t="shared" ref="F263:F266" si="31">$E$267-E263+7</f>
        <v>53.505763009091247</v>
      </c>
      <c r="G263" s="93"/>
      <c r="H263" s="21"/>
      <c r="I263" s="7"/>
      <c r="J263" s="21"/>
      <c r="K263" s="7"/>
      <c r="L263" s="21"/>
      <c r="M263" s="7"/>
      <c r="N263" s="21"/>
      <c r="O263" s="27"/>
      <c r="P263" s="38"/>
      <c r="Q263" s="36"/>
      <c r="T263" s="39"/>
      <c r="U263" s="54" t="s">
        <v>96</v>
      </c>
      <c r="W263" s="33" t="s">
        <v>75</v>
      </c>
    </row>
    <row r="264" spans="1:23" ht="15.75" customHeight="1" x14ac:dyDescent="0.2">
      <c r="B264" s="12" t="str">
        <f t="shared" si="29"/>
        <v>Jā, ir ieviesis jaunus digitālos risinājumus, n=89</v>
      </c>
      <c r="C264" s="3">
        <f t="shared" si="30"/>
        <v>28.709553609609948</v>
      </c>
      <c r="D264" s="64">
        <v>63.711723691006917</v>
      </c>
      <c r="E264" s="64">
        <v>36.28827630899314</v>
      </c>
      <c r="F264" s="21">
        <f t="shared" si="31"/>
        <v>17.217486700098107</v>
      </c>
      <c r="G264" s="64">
        <v>0</v>
      </c>
      <c r="H264" s="21"/>
      <c r="I264" s="7"/>
      <c r="J264" s="21"/>
      <c r="K264" s="7"/>
      <c r="L264" s="21"/>
      <c r="M264" s="7"/>
      <c r="N264" s="21"/>
      <c r="O264" s="27"/>
      <c r="P264" s="38"/>
      <c r="Q264" s="36"/>
      <c r="S264" s="33" t="s">
        <v>65</v>
      </c>
      <c r="T264" s="39" t="s">
        <v>4</v>
      </c>
      <c r="U264" s="97">
        <v>89</v>
      </c>
    </row>
    <row r="265" spans="1:23" ht="15.75" customHeight="1" x14ac:dyDescent="0.2">
      <c r="B265" s="12" t="str">
        <f t="shared" si="29"/>
        <v>Jā, ir palielinājis jau esošo digitālo risinājumu izmantošanu, n=173</v>
      </c>
      <c r="C265" s="3">
        <f t="shared" si="30"/>
        <v>17.242466169641915</v>
      </c>
      <c r="D265" s="64">
        <v>75.17881113097495</v>
      </c>
      <c r="E265" s="64">
        <v>20.802768165901238</v>
      </c>
      <c r="F265" s="21">
        <f t="shared" si="31"/>
        <v>32.702994843190012</v>
      </c>
      <c r="G265" s="64">
        <v>4.0184207031237928</v>
      </c>
      <c r="H265" s="21"/>
      <c r="I265" s="7"/>
      <c r="J265" s="21"/>
      <c r="K265" s="7"/>
      <c r="L265" s="21"/>
      <c r="M265" s="7"/>
      <c r="N265" s="21"/>
      <c r="O265" s="27"/>
      <c r="P265" s="38"/>
      <c r="Q265" s="36"/>
      <c r="S265" s="33" t="s">
        <v>66</v>
      </c>
      <c r="T265" s="39" t="s">
        <v>4</v>
      </c>
      <c r="U265" s="97">
        <v>173</v>
      </c>
    </row>
    <row r="266" spans="1:23" ht="15.75" customHeight="1" x14ac:dyDescent="0.2">
      <c r="B266" s="12" t="str">
        <f t="shared" si="29"/>
        <v>Nē, n=430</v>
      </c>
      <c r="C266" s="3">
        <f t="shared" si="30"/>
        <v>14.12702951875346</v>
      </c>
      <c r="D266" s="64">
        <v>78.294247781863405</v>
      </c>
      <c r="E266" s="64">
        <v>20.213258056189183</v>
      </c>
      <c r="F266" s="21">
        <f t="shared" si="31"/>
        <v>33.292504952902064</v>
      </c>
      <c r="G266" s="64">
        <v>1.4924941619473573</v>
      </c>
      <c r="H266" s="21"/>
      <c r="I266" s="7"/>
      <c r="J266" s="21"/>
      <c r="K266" s="7"/>
      <c r="L266" s="21"/>
      <c r="M266" s="7"/>
      <c r="N266" s="21"/>
      <c r="O266" s="27"/>
      <c r="P266" s="38"/>
      <c r="Q266" s="36"/>
      <c r="S266" s="33" t="s">
        <v>8</v>
      </c>
      <c r="T266" s="39" t="s">
        <v>4</v>
      </c>
      <c r="U266" s="98">
        <v>430</v>
      </c>
    </row>
    <row r="267" spans="1:23" x14ac:dyDescent="0.2">
      <c r="B267" s="12"/>
      <c r="C267" s="4"/>
      <c r="D267" s="3">
        <f>MAX(D232:D266)</f>
        <v>85.421277300616865</v>
      </c>
      <c r="E267" s="3">
        <f>MAX(E232:E266)</f>
        <v>46.505763009091247</v>
      </c>
      <c r="F267" s="3"/>
      <c r="G267" s="3"/>
      <c r="H267" s="3"/>
      <c r="I267" s="3"/>
      <c r="J267" s="3"/>
      <c r="K267" s="3"/>
      <c r="L267" s="3"/>
      <c r="M267" s="3"/>
      <c r="N267" s="3"/>
      <c r="O267" s="42"/>
      <c r="P267" s="36"/>
      <c r="Q267" s="36"/>
    </row>
    <row r="268" spans="1:23" x14ac:dyDescent="0.2">
      <c r="B268" s="12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2"/>
      <c r="P268" s="36"/>
      <c r="Q268" s="36"/>
    </row>
    <row r="269" spans="1:23" x14ac:dyDescent="0.2">
      <c r="B269" s="12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2"/>
      <c r="P269" s="36"/>
      <c r="Q269" s="36"/>
    </row>
    <row r="270" spans="1:23" x14ac:dyDescent="0.2">
      <c r="A270" s="70" t="s">
        <v>124</v>
      </c>
      <c r="B270" s="12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2"/>
      <c r="P270" s="36"/>
      <c r="Q270" s="36"/>
    </row>
    <row r="271" spans="1:23" x14ac:dyDescent="0.2">
      <c r="B271" s="12"/>
      <c r="C271" s="4"/>
      <c r="D271" s="3"/>
      <c r="E271" s="66"/>
      <c r="F271" s="3"/>
      <c r="G271" s="3"/>
      <c r="H271" s="3"/>
      <c r="I271" s="3"/>
      <c r="J271" s="3"/>
      <c r="K271" s="3"/>
      <c r="L271" s="3"/>
      <c r="M271" s="3"/>
      <c r="N271" s="3"/>
      <c r="O271" s="42"/>
      <c r="P271" s="36"/>
      <c r="Q271" s="36"/>
    </row>
    <row r="272" spans="1:23" x14ac:dyDescent="0.2">
      <c r="B272" s="4"/>
      <c r="C272" s="3" t="s">
        <v>2</v>
      </c>
      <c r="D272" s="3" t="s">
        <v>8</v>
      </c>
      <c r="E272" s="3" t="s">
        <v>7</v>
      </c>
      <c r="F272" s="24" t="s">
        <v>2</v>
      </c>
      <c r="G272" s="5" t="s">
        <v>0</v>
      </c>
      <c r="H272" s="24"/>
      <c r="J272" s="6"/>
      <c r="L272" s="6"/>
      <c r="N272" s="6"/>
      <c r="P272" s="36"/>
      <c r="Q272" s="36"/>
      <c r="V272" s="37"/>
    </row>
    <row r="273" spans="2:22" ht="15" x14ac:dyDescent="0.2">
      <c r="B273" s="12" t="str">
        <f>S273&amp;T273&amp;U273&amp;V273</f>
        <v>VISI RESPONDENTI, n=715</v>
      </c>
      <c r="C273" s="3">
        <f t="shared" ref="C273:C302" si="32">$D$308-D273+7</f>
        <v>20.095434651027233</v>
      </c>
      <c r="D273" s="60">
        <v>27.19137570406631</v>
      </c>
      <c r="E273" s="60">
        <v>71.2095059824495</v>
      </c>
      <c r="F273" s="21">
        <f t="shared" ref="F273:F302" si="33">$E$308-E273+7</f>
        <v>22.360007140654673</v>
      </c>
      <c r="G273" s="84">
        <v>1.59911831348333</v>
      </c>
      <c r="H273" s="21"/>
      <c r="I273" s="7"/>
      <c r="J273" s="21"/>
      <c r="K273" s="7"/>
      <c r="L273" s="21"/>
      <c r="M273" s="7"/>
      <c r="N273" s="21"/>
      <c r="O273" s="27"/>
      <c r="P273" s="38"/>
      <c r="Q273" s="36"/>
      <c r="S273" s="33" t="s">
        <v>3</v>
      </c>
      <c r="T273" s="39" t="s">
        <v>4</v>
      </c>
      <c r="U273" s="55">
        <v>715</v>
      </c>
      <c r="V273" s="37"/>
    </row>
    <row r="274" spans="2:22" ht="15" x14ac:dyDescent="0.2">
      <c r="B274" s="12" t="str">
        <f t="shared" ref="B274:B307" si="34">S274&amp;T274&amp;U274&amp;V274</f>
        <v>NOZARE</v>
      </c>
      <c r="C274" s="3">
        <f t="shared" si="32"/>
        <v>47.286810355093543</v>
      </c>
      <c r="D274" s="63"/>
      <c r="E274" s="63"/>
      <c r="F274" s="21">
        <f t="shared" si="33"/>
        <v>93.569513123104173</v>
      </c>
      <c r="G274" s="81"/>
      <c r="H274" s="22"/>
      <c r="I274" s="7"/>
      <c r="J274" s="22"/>
      <c r="K274" s="7"/>
      <c r="L274" s="22"/>
      <c r="M274" s="7"/>
      <c r="N274" s="22"/>
      <c r="O274" s="27"/>
      <c r="P274" s="40"/>
      <c r="Q274" s="36"/>
      <c r="S274" s="33" t="s">
        <v>6</v>
      </c>
      <c r="T274" s="39"/>
      <c r="U274" s="54" t="s">
        <v>96</v>
      </c>
      <c r="V274" s="37"/>
    </row>
    <row r="275" spans="2:22" ht="15" x14ac:dyDescent="0.2">
      <c r="B275" s="12" t="str">
        <f t="shared" si="34"/>
        <v>Ražošana, n=145</v>
      </c>
      <c r="C275" s="3">
        <f t="shared" si="32"/>
        <v>7</v>
      </c>
      <c r="D275" s="64">
        <v>40.286810355093543</v>
      </c>
      <c r="E275" s="64">
        <v>56.266733842478331</v>
      </c>
      <c r="F275" s="21">
        <f t="shared" si="33"/>
        <v>37.302779280625842</v>
      </c>
      <c r="G275" s="85">
        <v>3.446455802428277</v>
      </c>
      <c r="H275" s="21"/>
      <c r="I275" s="7"/>
      <c r="J275" s="21"/>
      <c r="K275" s="7"/>
      <c r="L275" s="21"/>
      <c r="M275" s="7"/>
      <c r="N275" s="21"/>
      <c r="O275" s="27"/>
      <c r="P275" s="38"/>
      <c r="Q275" s="36"/>
      <c r="S275" s="33" t="s">
        <v>22</v>
      </c>
      <c r="T275" s="39" t="s">
        <v>4</v>
      </c>
      <c r="U275" s="56">
        <v>145</v>
      </c>
      <c r="V275" s="37"/>
    </row>
    <row r="276" spans="2:22" ht="15" x14ac:dyDescent="0.2">
      <c r="B276" s="12" t="str">
        <f t="shared" si="34"/>
        <v>Tirdzniecība, n=110</v>
      </c>
      <c r="C276" s="3">
        <f t="shared" si="32"/>
        <v>17.311817971382887</v>
      </c>
      <c r="D276" s="64">
        <v>29.974992383710656</v>
      </c>
      <c r="E276" s="64">
        <v>69.740019075372089</v>
      </c>
      <c r="F276" s="21">
        <f t="shared" si="33"/>
        <v>23.829494047732084</v>
      </c>
      <c r="G276" s="80">
        <v>0.28498854091726655</v>
      </c>
      <c r="H276" s="21"/>
      <c r="I276" s="7"/>
      <c r="J276" s="21"/>
      <c r="K276" s="7"/>
      <c r="L276" s="21"/>
      <c r="M276" s="7"/>
      <c r="N276" s="21"/>
      <c r="O276" s="27"/>
      <c r="P276" s="38"/>
      <c r="Q276" s="36"/>
      <c r="S276" s="33" t="s">
        <v>23</v>
      </c>
      <c r="T276" s="39" t="s">
        <v>4</v>
      </c>
      <c r="U276" s="56">
        <v>110</v>
      </c>
      <c r="V276" s="37"/>
    </row>
    <row r="277" spans="2:22" ht="15" x14ac:dyDescent="0.2">
      <c r="B277" s="12" t="str">
        <f t="shared" si="34"/>
        <v>Būvniecība, n=50</v>
      </c>
      <c r="C277" s="3">
        <f t="shared" si="32"/>
        <v>20.515882936535768</v>
      </c>
      <c r="D277" s="64">
        <v>26.770927418557775</v>
      </c>
      <c r="E277" s="64">
        <v>73.229072581442281</v>
      </c>
      <c r="F277" s="21">
        <f t="shared" si="33"/>
        <v>20.340440541661891</v>
      </c>
      <c r="G277" s="81">
        <v>0</v>
      </c>
      <c r="H277" s="21"/>
      <c r="I277" s="7"/>
      <c r="J277" s="21"/>
      <c r="K277" s="7"/>
      <c r="L277" s="21"/>
      <c r="M277" s="7"/>
      <c r="N277" s="21"/>
      <c r="O277" s="27"/>
      <c r="P277" s="38"/>
      <c r="Q277" s="36"/>
      <c r="S277" s="33" t="s">
        <v>24</v>
      </c>
      <c r="T277" s="39" t="s">
        <v>4</v>
      </c>
      <c r="U277" s="56">
        <v>50</v>
      </c>
      <c r="V277" s="37"/>
    </row>
    <row r="278" spans="2:22" ht="15" x14ac:dyDescent="0.2">
      <c r="B278" s="12" t="str">
        <f t="shared" si="34"/>
        <v>Pakalpojumi, n=410</v>
      </c>
      <c r="C278" s="3">
        <f t="shared" si="32"/>
        <v>24.662639563712666</v>
      </c>
      <c r="D278" s="64">
        <v>22.624170791380877</v>
      </c>
      <c r="E278" s="64">
        <v>75.40109071777718</v>
      </c>
      <c r="F278" s="21">
        <f t="shared" si="33"/>
        <v>18.168422405326993</v>
      </c>
      <c r="G278" s="85">
        <v>1.9747384908419208</v>
      </c>
      <c r="H278" s="21"/>
      <c r="I278" s="7"/>
      <c r="J278" s="21"/>
      <c r="K278" s="7"/>
      <c r="L278" s="21"/>
      <c r="M278" s="7"/>
      <c r="N278" s="21"/>
      <c r="O278" s="27"/>
      <c r="P278" s="38"/>
      <c r="Q278" s="36"/>
      <c r="S278" s="33" t="s">
        <v>25</v>
      </c>
      <c r="T278" s="39" t="s">
        <v>4</v>
      </c>
      <c r="U278" s="56">
        <v>410</v>
      </c>
      <c r="V278" s="37"/>
    </row>
    <row r="279" spans="2:22" ht="15" x14ac:dyDescent="0.2">
      <c r="B279" s="12" t="str">
        <f t="shared" si="34"/>
        <v>DARBINIEKU SKAITS UZŅĒMUMĀ</v>
      </c>
      <c r="C279" s="3">
        <f t="shared" si="32"/>
        <v>47.286810355093543</v>
      </c>
      <c r="D279" s="63"/>
      <c r="E279" s="63"/>
      <c r="F279" s="21">
        <f t="shared" si="33"/>
        <v>93.569513123104173</v>
      </c>
      <c r="G279" s="81"/>
      <c r="H279" s="21"/>
      <c r="I279" s="7"/>
      <c r="J279" s="21"/>
      <c r="K279" s="7"/>
      <c r="L279" s="21"/>
      <c r="M279" s="7"/>
      <c r="N279" s="21"/>
      <c r="O279" s="27"/>
      <c r="P279" s="38"/>
      <c r="Q279" s="36"/>
      <c r="S279" s="33" t="s">
        <v>5</v>
      </c>
      <c r="T279" s="39"/>
      <c r="U279" s="54" t="s">
        <v>96</v>
      </c>
      <c r="V279" s="37"/>
    </row>
    <row r="280" spans="2:22" ht="15" x14ac:dyDescent="0.2">
      <c r="B280" s="12" t="str">
        <f t="shared" si="34"/>
        <v>1 - 9 darbinieki (mikrouzņēmumi), n=393</v>
      </c>
      <c r="C280" s="3">
        <f t="shared" si="32"/>
        <v>19.058982823924268</v>
      </c>
      <c r="D280" s="64">
        <v>28.227827531169275</v>
      </c>
      <c r="E280" s="64">
        <v>70.273626507174711</v>
      </c>
      <c r="F280" s="21">
        <f t="shared" si="33"/>
        <v>23.295886615929462</v>
      </c>
      <c r="G280" s="85">
        <v>1.4985459616553192</v>
      </c>
      <c r="H280" s="21"/>
      <c r="I280" s="7"/>
      <c r="J280" s="21"/>
      <c r="K280" s="7"/>
      <c r="L280" s="21"/>
      <c r="M280" s="7"/>
      <c r="N280" s="21"/>
      <c r="O280" s="27"/>
      <c r="P280" s="38"/>
      <c r="Q280" s="36"/>
      <c r="S280" s="33" t="s">
        <v>27</v>
      </c>
      <c r="T280" s="39" t="s">
        <v>4</v>
      </c>
      <c r="U280" s="56">
        <v>393</v>
      </c>
      <c r="V280" s="37"/>
    </row>
    <row r="281" spans="2:22" ht="15" x14ac:dyDescent="0.2">
      <c r="B281" s="12" t="str">
        <f t="shared" si="34"/>
        <v>10 - 49 darbinieki (mazie uzņēmumi), n=232</v>
      </c>
      <c r="C281" s="3">
        <f t="shared" si="32"/>
        <v>28.151726035870261</v>
      </c>
      <c r="D281" s="64">
        <v>19.135084319223282</v>
      </c>
      <c r="E281" s="64">
        <v>78.983990299641377</v>
      </c>
      <c r="F281" s="21">
        <f t="shared" si="33"/>
        <v>14.585522823462796</v>
      </c>
      <c r="G281" s="85">
        <v>1.8809253811353872</v>
      </c>
      <c r="H281" s="22"/>
      <c r="I281" s="7"/>
      <c r="J281" s="22"/>
      <c r="K281" s="7"/>
      <c r="L281" s="22"/>
      <c r="M281" s="7"/>
      <c r="N281" s="22"/>
      <c r="O281" s="27"/>
      <c r="P281" s="40"/>
      <c r="Q281" s="36"/>
      <c r="S281" s="33" t="s">
        <v>28</v>
      </c>
      <c r="T281" s="39" t="s">
        <v>4</v>
      </c>
      <c r="U281" s="56">
        <v>232</v>
      </c>
      <c r="V281" s="37"/>
    </row>
    <row r="282" spans="2:22" ht="15" x14ac:dyDescent="0.2">
      <c r="B282" s="12" t="str">
        <f t="shared" si="34"/>
        <v>50 - 249 darbinieki (vidējie uzņēmumi), n=90</v>
      </c>
      <c r="C282" s="3">
        <f t="shared" si="32"/>
        <v>32.432439128234464</v>
      </c>
      <c r="D282" s="64">
        <v>14.854371226859081</v>
      </c>
      <c r="E282" s="64">
        <v>79.540168323214459</v>
      </c>
      <c r="F282" s="21">
        <f t="shared" si="33"/>
        <v>14.029344799889714</v>
      </c>
      <c r="G282" s="85">
        <v>5.6054604499265306</v>
      </c>
      <c r="H282" s="21"/>
      <c r="I282" s="7"/>
      <c r="J282" s="21"/>
      <c r="K282" s="7"/>
      <c r="L282" s="21"/>
      <c r="M282" s="7"/>
      <c r="N282" s="21"/>
      <c r="O282" s="27"/>
      <c r="P282" s="38"/>
      <c r="Q282" s="36"/>
      <c r="S282" s="33" t="s">
        <v>29</v>
      </c>
      <c r="T282" s="39" t="s">
        <v>4</v>
      </c>
      <c r="U282" s="56">
        <v>90</v>
      </c>
      <c r="V282" s="37"/>
    </row>
    <row r="283" spans="2:22" ht="15" x14ac:dyDescent="0.2">
      <c r="B283" s="12" t="str">
        <f t="shared" si="34"/>
        <v>KAPITĀLA IZCELSME</v>
      </c>
      <c r="C283" s="3">
        <f t="shared" si="32"/>
        <v>47.286810355093543</v>
      </c>
      <c r="D283" s="63"/>
      <c r="E283" s="63"/>
      <c r="F283" s="21">
        <f t="shared" si="33"/>
        <v>93.569513123104173</v>
      </c>
      <c r="G283" s="81"/>
      <c r="H283" s="21"/>
      <c r="I283" s="7"/>
      <c r="J283" s="21"/>
      <c r="K283" s="7"/>
      <c r="L283" s="21"/>
      <c r="M283" s="7"/>
      <c r="N283" s="21"/>
      <c r="O283" s="27"/>
      <c r="P283" s="38"/>
      <c r="Q283" s="36"/>
      <c r="S283" s="33" t="s">
        <v>26</v>
      </c>
      <c r="T283" s="39"/>
      <c r="U283" s="54" t="s">
        <v>96</v>
      </c>
      <c r="V283" s="37"/>
    </row>
    <row r="284" spans="2:22" ht="15" x14ac:dyDescent="0.2">
      <c r="B284" s="12" t="str">
        <f t="shared" si="34"/>
        <v>Vietējais kapitāls, n=648</v>
      </c>
      <c r="C284" s="3">
        <f t="shared" si="32"/>
        <v>19.341256137264839</v>
      </c>
      <c r="D284" s="64">
        <v>27.945554217828704</v>
      </c>
      <c r="E284" s="64">
        <v>70.377397672513837</v>
      </c>
      <c r="F284" s="21">
        <f t="shared" si="33"/>
        <v>23.192115450590336</v>
      </c>
      <c r="G284" s="85">
        <v>1.677048109656708</v>
      </c>
      <c r="H284" s="21"/>
      <c r="I284" s="7"/>
      <c r="J284" s="21"/>
      <c r="K284" s="7"/>
      <c r="L284" s="21"/>
      <c r="M284" s="7"/>
      <c r="N284" s="21"/>
      <c r="O284" s="27"/>
      <c r="P284" s="38"/>
      <c r="Q284" s="36"/>
      <c r="S284" s="33" t="s">
        <v>30</v>
      </c>
      <c r="T284" s="39" t="s">
        <v>4</v>
      </c>
      <c r="U284" s="56">
        <v>648</v>
      </c>
      <c r="V284" s="37"/>
    </row>
    <row r="285" spans="2:22" ht="15" x14ac:dyDescent="0.2">
      <c r="B285" s="12" t="str">
        <f t="shared" si="34"/>
        <v>Vietējais un ārvalstu kapitāls, n=29</v>
      </c>
      <c r="C285" s="3">
        <f t="shared" si="32"/>
        <v>33.748164253910701</v>
      </c>
      <c r="D285" s="64">
        <v>13.538646101182838</v>
      </c>
      <c r="E285" s="64">
        <v>86.06546458380538</v>
      </c>
      <c r="F285" s="21">
        <f t="shared" si="33"/>
        <v>7.5040485392987932</v>
      </c>
      <c r="G285" s="80">
        <v>0.39588931501177965</v>
      </c>
      <c r="H285" s="21"/>
      <c r="I285" s="7"/>
      <c r="J285" s="21"/>
      <c r="K285" s="7"/>
      <c r="L285" s="21"/>
      <c r="M285" s="7"/>
      <c r="N285" s="21"/>
      <c r="O285" s="27"/>
      <c r="P285" s="38"/>
      <c r="Q285" s="36"/>
      <c r="S285" s="33" t="s">
        <v>31</v>
      </c>
      <c r="T285" s="39" t="s">
        <v>4</v>
      </c>
      <c r="U285" s="56">
        <v>29</v>
      </c>
      <c r="V285" s="37"/>
    </row>
    <row r="286" spans="2:22" ht="15" x14ac:dyDescent="0.2">
      <c r="B286" s="12" t="str">
        <f t="shared" si="34"/>
        <v>Ārvalstu kapitāls, n=38</v>
      </c>
      <c r="C286" s="3">
        <f t="shared" si="32"/>
        <v>26.601531072587942</v>
      </c>
      <c r="D286" s="64">
        <v>20.685279282505601</v>
      </c>
      <c r="E286" s="64">
        <v>78.589932753898822</v>
      </c>
      <c r="F286" s="21">
        <f t="shared" si="33"/>
        <v>14.979580369205351</v>
      </c>
      <c r="G286" s="85">
        <v>0.72478796359556774</v>
      </c>
      <c r="H286" s="21"/>
      <c r="I286" s="7"/>
      <c r="J286" s="21"/>
      <c r="K286" s="7"/>
      <c r="L286" s="21"/>
      <c r="M286" s="7"/>
      <c r="N286" s="21"/>
      <c r="O286" s="27"/>
      <c r="P286" s="38"/>
      <c r="Q286" s="36"/>
      <c r="S286" s="33" t="s">
        <v>32</v>
      </c>
      <c r="T286" s="41" t="s">
        <v>4</v>
      </c>
      <c r="U286" s="56">
        <v>38</v>
      </c>
      <c r="V286" s="37"/>
    </row>
    <row r="287" spans="2:22" ht="15" x14ac:dyDescent="0.2">
      <c r="B287" s="12" t="str">
        <f t="shared" si="34"/>
        <v>UZŅĒMUMA APGROZĪJUMS</v>
      </c>
      <c r="C287" s="3">
        <f t="shared" si="32"/>
        <v>47.286810355093543</v>
      </c>
      <c r="D287" s="63"/>
      <c r="E287" s="63"/>
      <c r="F287" s="21">
        <f t="shared" si="33"/>
        <v>93.569513123104173</v>
      </c>
      <c r="G287" s="81"/>
      <c r="H287" s="21"/>
      <c r="I287" s="7"/>
      <c r="J287" s="21"/>
      <c r="K287" s="7"/>
      <c r="L287" s="21"/>
      <c r="M287" s="7"/>
      <c r="N287" s="21"/>
      <c r="O287" s="27"/>
      <c r="P287" s="38"/>
      <c r="Q287" s="36"/>
      <c r="S287" s="33" t="s">
        <v>95</v>
      </c>
      <c r="T287" s="41"/>
      <c r="U287" s="54" t="s">
        <v>96</v>
      </c>
      <c r="V287" s="37"/>
    </row>
    <row r="288" spans="2:22" ht="15" x14ac:dyDescent="0.2">
      <c r="B288" s="12" t="str">
        <f t="shared" si="34"/>
        <v>Zems, n=132</v>
      </c>
      <c r="C288" s="3">
        <f t="shared" si="32"/>
        <v>24.411913833074724</v>
      </c>
      <c r="D288" s="64">
        <v>22.874896522018819</v>
      </c>
      <c r="E288" s="64">
        <v>76.278623244448085</v>
      </c>
      <c r="F288" s="21">
        <f t="shared" si="33"/>
        <v>17.290889878656088</v>
      </c>
      <c r="G288" s="85">
        <v>0.84648023353317803</v>
      </c>
      <c r="H288" s="21"/>
      <c r="I288" s="7"/>
      <c r="J288" s="21"/>
      <c r="K288" s="7"/>
      <c r="L288" s="21"/>
      <c r="M288" s="7"/>
      <c r="N288" s="21"/>
      <c r="O288" s="27"/>
      <c r="P288" s="38"/>
      <c r="Q288" s="36"/>
      <c r="S288" s="33" t="s">
        <v>92</v>
      </c>
      <c r="T288" s="41" t="s">
        <v>4</v>
      </c>
      <c r="U288" s="56">
        <v>132</v>
      </c>
      <c r="V288" s="37"/>
    </row>
    <row r="289" spans="2:23" ht="15" x14ac:dyDescent="0.2">
      <c r="B289" s="12" t="str">
        <f t="shared" si="34"/>
        <v>Vidējs, n=135</v>
      </c>
      <c r="C289" s="3">
        <f t="shared" si="32"/>
        <v>21.964237050754868</v>
      </c>
      <c r="D289" s="64">
        <v>25.322573304338675</v>
      </c>
      <c r="E289" s="64">
        <v>70.993748333509089</v>
      </c>
      <c r="F289" s="21">
        <f t="shared" si="33"/>
        <v>22.575764789595084</v>
      </c>
      <c r="G289" s="85">
        <v>3.6836783621523463</v>
      </c>
      <c r="H289" s="21"/>
      <c r="I289" s="7"/>
      <c r="J289" s="21"/>
      <c r="K289" s="7"/>
      <c r="L289" s="21"/>
      <c r="M289" s="7"/>
      <c r="N289" s="21"/>
      <c r="O289" s="27"/>
      <c r="P289" s="38"/>
      <c r="Q289" s="36"/>
      <c r="S289" s="33" t="s">
        <v>93</v>
      </c>
      <c r="T289" s="41" t="s">
        <v>4</v>
      </c>
      <c r="U289" s="56">
        <v>135</v>
      </c>
      <c r="V289" s="37"/>
    </row>
    <row r="290" spans="2:23" ht="15" x14ac:dyDescent="0.2">
      <c r="B290" s="12" t="str">
        <f t="shared" si="34"/>
        <v>Augsts, n=328</v>
      </c>
      <c r="C290" s="3">
        <f t="shared" si="32"/>
        <v>29.465078208202282</v>
      </c>
      <c r="D290" s="64">
        <v>17.821732146891261</v>
      </c>
      <c r="E290" s="64">
        <v>81.339167002112376</v>
      </c>
      <c r="F290" s="21">
        <f t="shared" si="33"/>
        <v>12.230346120991797</v>
      </c>
      <c r="G290" s="85">
        <v>0.8391008509963539</v>
      </c>
      <c r="H290" s="21"/>
      <c r="I290" s="7"/>
      <c r="J290" s="21"/>
      <c r="K290" s="7"/>
      <c r="L290" s="21"/>
      <c r="M290" s="7"/>
      <c r="N290" s="21"/>
      <c r="O290" s="27"/>
      <c r="P290" s="38"/>
      <c r="Q290" s="36"/>
      <c r="S290" s="33" t="s">
        <v>94</v>
      </c>
      <c r="T290" s="41" t="s">
        <v>4</v>
      </c>
      <c r="U290" s="56">
        <v>328</v>
      </c>
      <c r="V290" s="37"/>
    </row>
    <row r="291" spans="2:23" ht="15" x14ac:dyDescent="0.2">
      <c r="B291" s="12" t="str">
        <f t="shared" si="34"/>
        <v>REĢIONS</v>
      </c>
      <c r="C291" s="3">
        <f t="shared" si="32"/>
        <v>47.286810355093543</v>
      </c>
      <c r="D291" s="63"/>
      <c r="E291" s="63"/>
      <c r="F291" s="21">
        <f t="shared" si="33"/>
        <v>93.569513123104173</v>
      </c>
      <c r="G291" s="81"/>
      <c r="H291" s="22"/>
      <c r="I291" s="7"/>
      <c r="J291" s="22"/>
      <c r="K291" s="7"/>
      <c r="L291" s="22"/>
      <c r="M291" s="7"/>
      <c r="N291" s="22"/>
      <c r="O291" s="27"/>
      <c r="P291" s="40"/>
      <c r="Q291" s="36"/>
      <c r="S291" s="33" t="s">
        <v>33</v>
      </c>
      <c r="U291" s="54" t="s">
        <v>96</v>
      </c>
      <c r="V291" s="37"/>
    </row>
    <row r="292" spans="2:23" ht="15" x14ac:dyDescent="0.2">
      <c r="B292" s="12" t="str">
        <f t="shared" si="34"/>
        <v>Rīga, n=308</v>
      </c>
      <c r="C292" s="3">
        <f t="shared" si="32"/>
        <v>23.558428144827058</v>
      </c>
      <c r="D292" s="64">
        <v>23.728382210266485</v>
      </c>
      <c r="E292" s="64">
        <v>74.706515770132242</v>
      </c>
      <c r="F292" s="21">
        <f t="shared" si="33"/>
        <v>18.862997352971931</v>
      </c>
      <c r="G292" s="85">
        <v>1.5651020196012968</v>
      </c>
      <c r="H292" s="21"/>
      <c r="I292" s="7"/>
      <c r="J292" s="21"/>
      <c r="K292" s="7"/>
      <c r="L292" s="21"/>
      <c r="M292" s="7"/>
      <c r="N292" s="21"/>
      <c r="O292" s="27"/>
      <c r="P292" s="38"/>
      <c r="Q292" s="36"/>
      <c r="S292" s="33" t="s">
        <v>34</v>
      </c>
      <c r="T292" s="41" t="s">
        <v>4</v>
      </c>
      <c r="U292" s="56">
        <v>308</v>
      </c>
      <c r="V292" s="37"/>
    </row>
    <row r="293" spans="2:23" ht="15" x14ac:dyDescent="0.2">
      <c r="B293" s="12" t="str">
        <f t="shared" si="34"/>
        <v>Pierīga, n=120</v>
      </c>
      <c r="C293" s="3">
        <f t="shared" si="32"/>
        <v>21.663778565159117</v>
      </c>
      <c r="D293" s="64">
        <v>25.623031789934426</v>
      </c>
      <c r="E293" s="64">
        <v>72.921023986111948</v>
      </c>
      <c r="F293" s="21">
        <f t="shared" si="33"/>
        <v>20.648489136992225</v>
      </c>
      <c r="G293" s="85">
        <v>1.4559442239536526</v>
      </c>
      <c r="H293" s="21"/>
      <c r="I293" s="7"/>
      <c r="J293" s="21"/>
      <c r="K293" s="7"/>
      <c r="L293" s="21"/>
      <c r="M293" s="7"/>
      <c r="N293" s="21"/>
      <c r="O293" s="27"/>
      <c r="P293" s="38"/>
      <c r="Q293" s="36"/>
      <c r="S293" s="33" t="s">
        <v>35</v>
      </c>
      <c r="T293" s="41" t="s">
        <v>4</v>
      </c>
      <c r="U293" s="56">
        <v>120</v>
      </c>
      <c r="V293" s="37"/>
    </row>
    <row r="294" spans="2:23" ht="15" x14ac:dyDescent="0.2">
      <c r="B294" s="12" t="str">
        <f t="shared" si="34"/>
        <v>Vidzeme, n=81</v>
      </c>
      <c r="C294" s="3">
        <f t="shared" si="32"/>
        <v>15.70334670357018</v>
      </c>
      <c r="D294" s="64">
        <v>31.583463651523363</v>
      </c>
      <c r="E294" s="64">
        <v>66.648079850452376</v>
      </c>
      <c r="F294" s="21">
        <f t="shared" si="33"/>
        <v>26.921433272651797</v>
      </c>
      <c r="G294" s="85">
        <v>1.7684564980242845</v>
      </c>
      <c r="H294" s="21"/>
      <c r="I294" s="7"/>
      <c r="J294" s="21"/>
      <c r="K294" s="7"/>
      <c r="L294" s="21"/>
      <c r="M294" s="7"/>
      <c r="N294" s="21"/>
      <c r="O294" s="27"/>
      <c r="P294" s="38"/>
      <c r="Q294" s="36"/>
      <c r="S294" s="33" t="s">
        <v>36</v>
      </c>
      <c r="T294" s="41" t="s">
        <v>4</v>
      </c>
      <c r="U294" s="56">
        <v>81</v>
      </c>
      <c r="V294" s="37"/>
    </row>
    <row r="295" spans="2:23" ht="15" x14ac:dyDescent="0.2">
      <c r="B295" s="12" t="str">
        <f t="shared" si="34"/>
        <v>Kurzeme, n=73</v>
      </c>
      <c r="C295" s="3">
        <f t="shared" si="32"/>
        <v>17.624005580606287</v>
      </c>
      <c r="D295" s="64">
        <v>29.662804774487256</v>
      </c>
      <c r="E295" s="64">
        <v>69.695900897057626</v>
      </c>
      <c r="F295" s="21">
        <f t="shared" si="33"/>
        <v>23.873612226046546</v>
      </c>
      <c r="G295" s="85">
        <v>0.64129432845514445</v>
      </c>
      <c r="H295" s="21"/>
      <c r="I295" s="7"/>
      <c r="J295" s="21"/>
      <c r="K295" s="7"/>
      <c r="L295" s="21"/>
      <c r="M295" s="7"/>
      <c r="N295" s="21"/>
      <c r="O295" s="27"/>
      <c r="P295" s="38"/>
      <c r="Q295" s="36"/>
      <c r="S295" s="33" t="s">
        <v>37</v>
      </c>
      <c r="T295" s="41" t="s">
        <v>4</v>
      </c>
      <c r="U295" s="56">
        <v>73</v>
      </c>
      <c r="V295" s="37"/>
    </row>
    <row r="296" spans="2:23" ht="15" x14ac:dyDescent="0.2">
      <c r="B296" s="12" t="str">
        <f t="shared" si="34"/>
        <v>Zemgale, n=67</v>
      </c>
      <c r="C296" s="3">
        <f t="shared" si="32"/>
        <v>10.975739938728886</v>
      </c>
      <c r="D296" s="64">
        <v>36.311070416364657</v>
      </c>
      <c r="E296" s="64">
        <v>61.250723346042172</v>
      </c>
      <c r="F296" s="21">
        <f t="shared" si="33"/>
        <v>32.318789777062001</v>
      </c>
      <c r="G296" s="85">
        <v>2.4382062375932314</v>
      </c>
      <c r="H296" s="22"/>
      <c r="I296" s="7"/>
      <c r="J296" s="22"/>
      <c r="K296" s="7"/>
      <c r="L296" s="22"/>
      <c r="M296" s="7"/>
      <c r="N296" s="22"/>
      <c r="O296" s="27"/>
      <c r="P296" s="40"/>
      <c r="Q296" s="36"/>
      <c r="S296" s="33" t="s">
        <v>38</v>
      </c>
      <c r="T296" s="41" t="s">
        <v>4</v>
      </c>
      <c r="U296" s="56">
        <v>67</v>
      </c>
      <c r="V296" s="37"/>
    </row>
    <row r="297" spans="2:23" ht="15" x14ac:dyDescent="0.2">
      <c r="B297" s="12" t="str">
        <f t="shared" si="34"/>
        <v>Latgale, n=66</v>
      </c>
      <c r="C297" s="3">
        <f t="shared" si="32"/>
        <v>9.0316666203573206</v>
      </c>
      <c r="D297" s="64">
        <v>38.255143734736222</v>
      </c>
      <c r="E297" s="64">
        <v>59.449125099711694</v>
      </c>
      <c r="F297" s="21">
        <f t="shared" si="33"/>
        <v>34.120388023392479</v>
      </c>
      <c r="G297" s="85">
        <v>2.2957311655521213</v>
      </c>
      <c r="H297" s="21"/>
      <c r="I297" s="7"/>
      <c r="J297" s="21"/>
      <c r="K297" s="7"/>
      <c r="L297" s="21"/>
      <c r="M297" s="7"/>
      <c r="N297" s="22"/>
      <c r="O297" s="27"/>
      <c r="P297" s="38"/>
      <c r="Q297" s="36"/>
      <c r="S297" s="33" t="s">
        <v>39</v>
      </c>
      <c r="T297" s="39" t="s">
        <v>4</v>
      </c>
      <c r="U297" s="56">
        <v>66</v>
      </c>
    </row>
    <row r="298" spans="2:23" ht="15" x14ac:dyDescent="0.2">
      <c r="B298" s="12" t="str">
        <f t="shared" si="34"/>
        <v>UZŅĒMUMA ATRAŠANĀS VIETA</v>
      </c>
      <c r="C298" s="3">
        <f t="shared" si="32"/>
        <v>47.286810355093543</v>
      </c>
      <c r="D298" s="63"/>
      <c r="E298" s="63"/>
      <c r="F298" s="21">
        <f t="shared" si="33"/>
        <v>93.569513123104173</v>
      </c>
      <c r="G298" s="81"/>
      <c r="H298" s="21"/>
      <c r="I298" s="7"/>
      <c r="J298" s="21"/>
      <c r="K298" s="7"/>
      <c r="L298" s="21"/>
      <c r="M298" s="7"/>
      <c r="N298" s="21"/>
      <c r="O298" s="27"/>
      <c r="P298" s="38"/>
      <c r="Q298" s="36"/>
      <c r="S298" s="33" t="s">
        <v>40</v>
      </c>
      <c r="T298" s="39"/>
      <c r="U298" s="54" t="s">
        <v>96</v>
      </c>
    </row>
    <row r="299" spans="2:23" ht="15" x14ac:dyDescent="0.2">
      <c r="B299" s="12" t="str">
        <f t="shared" si="34"/>
        <v>Rīga, n=308</v>
      </c>
      <c r="C299" s="3">
        <f t="shared" si="32"/>
        <v>23.558428144827058</v>
      </c>
      <c r="D299" s="64">
        <v>23.728382210266485</v>
      </c>
      <c r="E299" s="64">
        <v>74.706515770132242</v>
      </c>
      <c r="F299" s="21">
        <f t="shared" si="33"/>
        <v>18.862997352971931</v>
      </c>
      <c r="G299" s="85">
        <v>1.5651020196012968</v>
      </c>
      <c r="H299" s="21"/>
      <c r="I299" s="7"/>
      <c r="J299" s="21"/>
      <c r="K299" s="7"/>
      <c r="L299" s="21"/>
      <c r="M299" s="7"/>
      <c r="N299" s="21"/>
      <c r="O299" s="27"/>
      <c r="P299" s="38"/>
      <c r="Q299" s="36"/>
      <c r="S299" s="33" t="s">
        <v>34</v>
      </c>
      <c r="T299" s="39" t="s">
        <v>4</v>
      </c>
      <c r="U299" s="56">
        <v>308</v>
      </c>
    </row>
    <row r="300" spans="2:23" ht="15" x14ac:dyDescent="0.2">
      <c r="B300" s="12" t="str">
        <f t="shared" si="34"/>
        <v>Ārpus Rīgas, n=407</v>
      </c>
      <c r="C300" s="3">
        <f t="shared" si="32"/>
        <v>16.116912703503353</v>
      </c>
      <c r="D300" s="64">
        <v>31.16989765159019</v>
      </c>
      <c r="E300" s="64">
        <v>67.191903807941827</v>
      </c>
      <c r="F300" s="21">
        <f t="shared" si="33"/>
        <v>26.377609315162346</v>
      </c>
      <c r="G300" s="85">
        <v>1.6381985404677259</v>
      </c>
      <c r="H300" s="21"/>
      <c r="I300" s="7"/>
      <c r="J300" s="21"/>
      <c r="K300" s="7"/>
      <c r="L300" s="21"/>
      <c r="M300" s="7"/>
      <c r="N300" s="21"/>
      <c r="O300" s="27"/>
      <c r="P300" s="38"/>
      <c r="Q300" s="36"/>
      <c r="S300" s="33" t="s">
        <v>41</v>
      </c>
      <c r="T300" s="39" t="s">
        <v>4</v>
      </c>
      <c r="U300" s="56">
        <v>407</v>
      </c>
    </row>
    <row r="301" spans="2:23" ht="15" x14ac:dyDescent="0.2">
      <c r="B301" s="12" t="str">
        <f t="shared" si="34"/>
        <v>EKSPORTA STATUSS</v>
      </c>
      <c r="C301" s="3">
        <f t="shared" si="32"/>
        <v>47.286810355093543</v>
      </c>
      <c r="D301" s="63"/>
      <c r="E301" s="63"/>
      <c r="F301" s="21">
        <f t="shared" si="33"/>
        <v>93.569513123104173</v>
      </c>
      <c r="G301" s="81"/>
      <c r="H301" s="21"/>
      <c r="I301" s="7"/>
      <c r="J301" s="21"/>
      <c r="K301" s="7"/>
      <c r="L301" s="21"/>
      <c r="M301" s="7"/>
      <c r="N301" s="21"/>
      <c r="O301" s="27"/>
      <c r="P301" s="38"/>
      <c r="Q301" s="36"/>
      <c r="S301" s="33" t="s">
        <v>42</v>
      </c>
      <c r="T301" s="39"/>
      <c r="U301" s="54" t="s">
        <v>96</v>
      </c>
    </row>
    <row r="302" spans="2:23" ht="15" x14ac:dyDescent="0.2">
      <c r="B302" s="12" t="str">
        <f t="shared" si="34"/>
        <v>Eksportē, n=218</v>
      </c>
      <c r="C302" s="3">
        <f t="shared" si="32"/>
        <v>34.319166016507467</v>
      </c>
      <c r="D302" s="64">
        <v>12.967644338586073</v>
      </c>
      <c r="E302" s="64">
        <v>86.569513123104173</v>
      </c>
      <c r="F302" s="21">
        <f t="shared" si="33"/>
        <v>7</v>
      </c>
      <c r="G302" s="80">
        <v>0.46284253830973188</v>
      </c>
      <c r="H302" s="22"/>
      <c r="I302" s="7"/>
      <c r="J302" s="22"/>
      <c r="K302" s="7"/>
      <c r="L302" s="22"/>
      <c r="M302" s="7"/>
      <c r="N302" s="22"/>
      <c r="O302" s="27"/>
      <c r="P302" s="40"/>
      <c r="Q302" s="36"/>
      <c r="S302" s="33" t="s">
        <v>43</v>
      </c>
      <c r="T302" s="39" t="s">
        <v>4</v>
      </c>
      <c r="U302" s="56">
        <v>218</v>
      </c>
    </row>
    <row r="303" spans="2:23" ht="15.75" customHeight="1" x14ac:dyDescent="0.2">
      <c r="B303" s="12" t="str">
        <f t="shared" si="34"/>
        <v>Neeksportē, n=491</v>
      </c>
      <c r="C303" s="3">
        <f>$D$308-D303+7</f>
        <v>15.547166845547743</v>
      </c>
      <c r="D303" s="65">
        <v>31.7396435095458</v>
      </c>
      <c r="E303" s="65">
        <v>66.282377587027398</v>
      </c>
      <c r="F303" s="21">
        <f>$E$308-E303+7</f>
        <v>27.287135536076775</v>
      </c>
      <c r="G303" s="86">
        <v>1.9779789034264448</v>
      </c>
      <c r="H303" s="21"/>
      <c r="I303" s="7"/>
      <c r="J303" s="21"/>
      <c r="K303" s="7"/>
      <c r="L303" s="21"/>
      <c r="M303" s="7"/>
      <c r="N303" s="21"/>
      <c r="O303" s="27"/>
      <c r="P303" s="38"/>
      <c r="Q303" s="36"/>
      <c r="S303" s="33" t="s">
        <v>44</v>
      </c>
      <c r="T303" s="39" t="s">
        <v>4</v>
      </c>
      <c r="U303" s="57">
        <v>491</v>
      </c>
    </row>
    <row r="304" spans="2:23" ht="15.75" customHeight="1" x14ac:dyDescent="0.2">
      <c r="B304" s="12" t="str">
        <f t="shared" si="34"/>
        <v/>
      </c>
      <c r="C304" s="3">
        <f t="shared" ref="C304:C307" si="35">$D$308-D304+7</f>
        <v>47.286810355093543</v>
      </c>
      <c r="D304" s="95"/>
      <c r="E304" s="95"/>
      <c r="F304" s="21">
        <f t="shared" ref="F304:F307" si="36">$E$308-E304+7</f>
        <v>93.569513123104173</v>
      </c>
      <c r="G304" s="93"/>
      <c r="H304" s="21"/>
      <c r="I304" s="7"/>
      <c r="J304" s="21"/>
      <c r="K304" s="7"/>
      <c r="L304" s="21"/>
      <c r="M304" s="7"/>
      <c r="N304" s="21"/>
      <c r="O304" s="27"/>
      <c r="P304" s="38"/>
      <c r="Q304" s="36"/>
      <c r="T304" s="39"/>
      <c r="U304" s="54" t="s">
        <v>96</v>
      </c>
      <c r="W304" s="33" t="s">
        <v>75</v>
      </c>
    </row>
    <row r="305" spans="1:22" ht="15.75" customHeight="1" x14ac:dyDescent="0.2">
      <c r="B305" s="12" t="str">
        <f t="shared" si="34"/>
        <v>Jā, ir ieviesis jaunus digitālos risinājumus, n=89</v>
      </c>
      <c r="C305" s="3">
        <f t="shared" si="35"/>
        <v>33.631357975756032</v>
      </c>
      <c r="D305" s="64">
        <v>13.655452379337513</v>
      </c>
      <c r="E305" s="64">
        <v>84.426925565717042</v>
      </c>
      <c r="F305" s="21">
        <f t="shared" si="36"/>
        <v>9.1425875573871309</v>
      </c>
      <c r="G305" s="64">
        <v>1.9176220549454484</v>
      </c>
      <c r="H305" s="21"/>
      <c r="I305" s="7"/>
      <c r="J305" s="21"/>
      <c r="K305" s="7"/>
      <c r="L305" s="21"/>
      <c r="M305" s="7"/>
      <c r="N305" s="21"/>
      <c r="O305" s="27"/>
      <c r="P305" s="38"/>
      <c r="Q305" s="36"/>
      <c r="S305" s="33" t="s">
        <v>65</v>
      </c>
      <c r="T305" s="39" t="s">
        <v>4</v>
      </c>
      <c r="U305" s="97">
        <v>89</v>
      </c>
    </row>
    <row r="306" spans="1:22" ht="15.75" customHeight="1" x14ac:dyDescent="0.2">
      <c r="B306" s="12" t="str">
        <f t="shared" si="34"/>
        <v>Jā, ir palielinājis jau esošo digitālo risinājumu izmantošanu, n=173</v>
      </c>
      <c r="C306" s="3">
        <f t="shared" si="35"/>
        <v>31.169149192127282</v>
      </c>
      <c r="D306" s="64">
        <v>16.117661162966261</v>
      </c>
      <c r="E306" s="64">
        <v>81.130542037880872</v>
      </c>
      <c r="F306" s="21">
        <f t="shared" si="36"/>
        <v>12.438971085223301</v>
      </c>
      <c r="G306" s="64">
        <v>2.7517967991528827</v>
      </c>
      <c r="H306" s="21"/>
      <c r="I306" s="7"/>
      <c r="J306" s="21"/>
      <c r="K306" s="7"/>
      <c r="L306" s="21"/>
      <c r="M306" s="7"/>
      <c r="N306" s="21"/>
      <c r="O306" s="27"/>
      <c r="P306" s="38"/>
      <c r="Q306" s="36"/>
      <c r="S306" s="33" t="s">
        <v>66</v>
      </c>
      <c r="T306" s="39" t="s">
        <v>4</v>
      </c>
      <c r="U306" s="97">
        <v>173</v>
      </c>
    </row>
    <row r="307" spans="1:22" ht="15.75" customHeight="1" x14ac:dyDescent="0.2">
      <c r="B307" s="12" t="str">
        <f t="shared" si="34"/>
        <v>Nē, n=430</v>
      </c>
      <c r="C307" s="3">
        <f t="shared" si="35"/>
        <v>15.736726025704964</v>
      </c>
      <c r="D307" s="64">
        <v>31.550084329388579</v>
      </c>
      <c r="E307" s="64">
        <v>67.546224629592771</v>
      </c>
      <c r="F307" s="21">
        <f t="shared" si="36"/>
        <v>26.023288493511401</v>
      </c>
      <c r="G307" s="64">
        <v>0.90369104101851794</v>
      </c>
      <c r="H307" s="21"/>
      <c r="I307" s="7"/>
      <c r="J307" s="21"/>
      <c r="K307" s="7"/>
      <c r="L307" s="21"/>
      <c r="M307" s="7"/>
      <c r="N307" s="21"/>
      <c r="O307" s="27"/>
      <c r="P307" s="38"/>
      <c r="Q307" s="36"/>
      <c r="S307" s="33" t="s">
        <v>8</v>
      </c>
      <c r="T307" s="39" t="s">
        <v>4</v>
      </c>
      <c r="U307" s="98">
        <v>430</v>
      </c>
    </row>
    <row r="308" spans="1:22" x14ac:dyDescent="0.2">
      <c r="B308" s="12"/>
      <c r="C308" s="4"/>
      <c r="D308" s="3">
        <f>MAX(D273:D307)</f>
        <v>40.286810355093543</v>
      </c>
      <c r="E308" s="3">
        <f>MAX(E273:E307)</f>
        <v>86.569513123104173</v>
      </c>
      <c r="F308" s="3"/>
      <c r="G308" s="3"/>
      <c r="H308" s="3"/>
      <c r="I308" s="3"/>
      <c r="J308" s="3"/>
      <c r="K308" s="3"/>
      <c r="L308" s="3"/>
      <c r="M308" s="3"/>
      <c r="N308" s="3"/>
      <c r="O308" s="42"/>
      <c r="P308" s="36"/>
      <c r="Q308" s="36"/>
    </row>
    <row r="309" spans="1:22" x14ac:dyDescent="0.2">
      <c r="B309" s="12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2"/>
      <c r="P309" s="36"/>
      <c r="Q309" s="36"/>
    </row>
    <row r="310" spans="1:22" x14ac:dyDescent="0.2">
      <c r="B310" s="12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2"/>
      <c r="P310" s="36"/>
      <c r="Q310" s="36"/>
    </row>
    <row r="311" spans="1:22" x14ac:dyDescent="0.2">
      <c r="A311" s="70" t="s">
        <v>125</v>
      </c>
      <c r="B311" s="12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2"/>
      <c r="P311" s="36"/>
      <c r="Q311" s="36"/>
    </row>
    <row r="312" spans="1:22" x14ac:dyDescent="0.2">
      <c r="B312" s="12"/>
      <c r="C312" s="4"/>
      <c r="D312" s="3"/>
      <c r="E312" s="66"/>
      <c r="F312" s="3"/>
      <c r="G312" s="3"/>
      <c r="H312" s="3"/>
      <c r="I312" s="3"/>
      <c r="J312" s="3"/>
      <c r="K312" s="3"/>
      <c r="L312" s="3"/>
      <c r="M312" s="3"/>
      <c r="N312" s="3"/>
      <c r="O312" s="42"/>
      <c r="P312" s="36"/>
      <c r="Q312" s="36"/>
    </row>
    <row r="313" spans="1:22" x14ac:dyDescent="0.2">
      <c r="B313" s="4"/>
      <c r="C313" s="3" t="s">
        <v>2</v>
      </c>
      <c r="D313" s="3" t="s">
        <v>8</v>
      </c>
      <c r="E313" s="3" t="s">
        <v>7</v>
      </c>
      <c r="F313" s="24" t="s">
        <v>2</v>
      </c>
      <c r="G313" s="5" t="s">
        <v>0</v>
      </c>
      <c r="H313" s="24"/>
      <c r="J313" s="6"/>
      <c r="L313" s="6"/>
      <c r="N313" s="6"/>
      <c r="P313" s="36"/>
      <c r="Q313" s="36"/>
      <c r="V313" s="37"/>
    </row>
    <row r="314" spans="1:22" ht="15" x14ac:dyDescent="0.2">
      <c r="B314" s="12" t="str">
        <f>S314&amp;T314&amp;U314&amp;V314</f>
        <v>VISI RESPONDENTI, n=715</v>
      </c>
      <c r="C314" s="3">
        <f t="shared" ref="C314:C343" si="37">$D$349-D314+7</f>
        <v>19.87491541150014</v>
      </c>
      <c r="D314" s="60">
        <v>32.789556113076429</v>
      </c>
      <c r="E314" s="60">
        <v>65.563692466455279</v>
      </c>
      <c r="F314" s="21">
        <f t="shared" ref="F314:F343" si="38">$E$349-E314+7</f>
        <v>24.815827623391058</v>
      </c>
      <c r="G314" s="84">
        <v>1.6467514204673874</v>
      </c>
      <c r="H314" s="21"/>
      <c r="I314" s="7"/>
      <c r="J314" s="21"/>
      <c r="K314" s="7"/>
      <c r="L314" s="21"/>
      <c r="M314" s="7"/>
      <c r="N314" s="21"/>
      <c r="O314" s="27"/>
      <c r="P314" s="38"/>
      <c r="Q314" s="36"/>
      <c r="S314" s="33" t="s">
        <v>3</v>
      </c>
      <c r="T314" s="39" t="s">
        <v>4</v>
      </c>
      <c r="U314" s="55">
        <v>715</v>
      </c>
      <c r="V314" s="37"/>
    </row>
    <row r="315" spans="1:22" ht="15" x14ac:dyDescent="0.2">
      <c r="B315" s="12" t="str">
        <f t="shared" ref="B315:B348" si="39">S315&amp;T315&amp;U315&amp;V315</f>
        <v>NOZARE</v>
      </c>
      <c r="C315" s="3">
        <f t="shared" si="37"/>
        <v>52.66447152457657</v>
      </c>
      <c r="D315" s="63"/>
      <c r="E315" s="63"/>
      <c r="F315" s="21">
        <f t="shared" si="38"/>
        <v>90.379520089846338</v>
      </c>
      <c r="G315" s="81"/>
      <c r="H315" s="22"/>
      <c r="I315" s="7"/>
      <c r="J315" s="22"/>
      <c r="K315" s="7"/>
      <c r="L315" s="22"/>
      <c r="M315" s="7"/>
      <c r="N315" s="22"/>
      <c r="O315" s="27"/>
      <c r="P315" s="40"/>
      <c r="Q315" s="36"/>
      <c r="S315" s="33" t="s">
        <v>6</v>
      </c>
      <c r="T315" s="39"/>
      <c r="U315" s="54" t="s">
        <v>96</v>
      </c>
      <c r="V315" s="37"/>
    </row>
    <row r="316" spans="1:22" ht="15" x14ac:dyDescent="0.2">
      <c r="B316" s="12" t="str">
        <f t="shared" si="39"/>
        <v>Ražošana, n=145</v>
      </c>
      <c r="C316" s="3">
        <f t="shared" si="37"/>
        <v>15.38666016450339</v>
      </c>
      <c r="D316" s="64">
        <v>37.27781136007318</v>
      </c>
      <c r="E316" s="64">
        <v>59.396618283103777</v>
      </c>
      <c r="F316" s="21">
        <f t="shared" si="38"/>
        <v>30.982901806742561</v>
      </c>
      <c r="G316" s="85">
        <v>3.3255703568231909</v>
      </c>
      <c r="H316" s="21"/>
      <c r="I316" s="7"/>
      <c r="J316" s="21"/>
      <c r="K316" s="7"/>
      <c r="L316" s="21"/>
      <c r="M316" s="7"/>
      <c r="N316" s="21"/>
      <c r="O316" s="27"/>
      <c r="P316" s="38"/>
      <c r="Q316" s="36"/>
      <c r="S316" s="33" t="s">
        <v>22</v>
      </c>
      <c r="T316" s="39" t="s">
        <v>4</v>
      </c>
      <c r="U316" s="56">
        <v>145</v>
      </c>
      <c r="V316" s="37"/>
    </row>
    <row r="317" spans="1:22" ht="15" x14ac:dyDescent="0.2">
      <c r="B317" s="12" t="str">
        <f t="shared" si="39"/>
        <v>Tirdzniecība, n=110</v>
      </c>
      <c r="C317" s="3">
        <f t="shared" si="37"/>
        <v>25.308845895076374</v>
      </c>
      <c r="D317" s="64">
        <v>27.355625629500196</v>
      </c>
      <c r="E317" s="64">
        <v>70.959535898602695</v>
      </c>
      <c r="F317" s="21">
        <f t="shared" si="38"/>
        <v>19.419984191243643</v>
      </c>
      <c r="G317" s="85">
        <v>1.6848384718971301</v>
      </c>
      <c r="H317" s="21"/>
      <c r="I317" s="7"/>
      <c r="J317" s="21"/>
      <c r="K317" s="7"/>
      <c r="L317" s="21"/>
      <c r="M317" s="7"/>
      <c r="N317" s="21"/>
      <c r="O317" s="27"/>
      <c r="P317" s="38"/>
      <c r="Q317" s="36"/>
      <c r="S317" s="33" t="s">
        <v>23</v>
      </c>
      <c r="T317" s="39" t="s">
        <v>4</v>
      </c>
      <c r="U317" s="56">
        <v>110</v>
      </c>
      <c r="V317" s="37"/>
    </row>
    <row r="318" spans="1:22" ht="15" x14ac:dyDescent="0.2">
      <c r="B318" s="12" t="str">
        <f t="shared" si="39"/>
        <v>Būvniecība, n=50</v>
      </c>
      <c r="C318" s="3">
        <f t="shared" si="37"/>
        <v>14.264409932812676</v>
      </c>
      <c r="D318" s="64">
        <v>38.400061591763894</v>
      </c>
      <c r="E318" s="64">
        <v>61.599938408236177</v>
      </c>
      <c r="F318" s="21">
        <f t="shared" si="38"/>
        <v>28.779581681610161</v>
      </c>
      <c r="G318" s="81">
        <v>0</v>
      </c>
      <c r="H318" s="21"/>
      <c r="I318" s="7"/>
      <c r="J318" s="21"/>
      <c r="K318" s="7"/>
      <c r="L318" s="21"/>
      <c r="M318" s="7"/>
      <c r="N318" s="21"/>
      <c r="O318" s="27"/>
      <c r="P318" s="38"/>
      <c r="Q318" s="36"/>
      <c r="S318" s="33" t="s">
        <v>24</v>
      </c>
      <c r="T318" s="39" t="s">
        <v>4</v>
      </c>
      <c r="U318" s="56">
        <v>50</v>
      </c>
      <c r="V318" s="37"/>
    </row>
    <row r="319" spans="1:22" ht="15" x14ac:dyDescent="0.2">
      <c r="B319" s="12" t="str">
        <f t="shared" si="39"/>
        <v>Pakalpojumi, n=410</v>
      </c>
      <c r="C319" s="3">
        <f t="shared" si="37"/>
        <v>19.566513466457224</v>
      </c>
      <c r="D319" s="64">
        <v>33.097958058119346</v>
      </c>
      <c r="E319" s="64">
        <v>65.430077282855876</v>
      </c>
      <c r="F319" s="21">
        <f t="shared" si="38"/>
        <v>24.949442806990461</v>
      </c>
      <c r="G319" s="85">
        <v>1.4719646590247177</v>
      </c>
      <c r="H319" s="21"/>
      <c r="I319" s="7"/>
      <c r="J319" s="21"/>
      <c r="K319" s="7"/>
      <c r="L319" s="21"/>
      <c r="M319" s="7"/>
      <c r="N319" s="21"/>
      <c r="O319" s="27"/>
      <c r="P319" s="38"/>
      <c r="Q319" s="36"/>
      <c r="S319" s="33" t="s">
        <v>25</v>
      </c>
      <c r="T319" s="39" t="s">
        <v>4</v>
      </c>
      <c r="U319" s="56">
        <v>410</v>
      </c>
      <c r="V319" s="37"/>
    </row>
    <row r="320" spans="1:22" ht="15" x14ac:dyDescent="0.2">
      <c r="B320" s="12" t="str">
        <f t="shared" si="39"/>
        <v>DARBINIEKU SKAITS UZŅĒMUMĀ</v>
      </c>
      <c r="C320" s="3">
        <f t="shared" si="37"/>
        <v>52.66447152457657</v>
      </c>
      <c r="D320" s="63"/>
      <c r="E320" s="63"/>
      <c r="F320" s="21">
        <f t="shared" si="38"/>
        <v>90.379520089846338</v>
      </c>
      <c r="G320" s="81"/>
      <c r="H320" s="21"/>
      <c r="I320" s="7"/>
      <c r="J320" s="21"/>
      <c r="K320" s="7"/>
      <c r="L320" s="21"/>
      <c r="M320" s="7"/>
      <c r="N320" s="21"/>
      <c r="O320" s="27"/>
      <c r="P320" s="38"/>
      <c r="Q320" s="36"/>
      <c r="S320" s="33" t="s">
        <v>5</v>
      </c>
      <c r="T320" s="39"/>
      <c r="U320" s="54" t="s">
        <v>96</v>
      </c>
      <c r="V320" s="37"/>
    </row>
    <row r="321" spans="2:22" ht="15" x14ac:dyDescent="0.2">
      <c r="B321" s="12" t="str">
        <f t="shared" si="39"/>
        <v>1 - 9 darbinieki (mikrouzņēmumi), n=393</v>
      </c>
      <c r="C321" s="3">
        <f t="shared" si="37"/>
        <v>17.878024961523771</v>
      </c>
      <c r="D321" s="64">
        <v>34.786446563052799</v>
      </c>
      <c r="E321" s="64">
        <v>63.516320075149636</v>
      </c>
      <c r="F321" s="21">
        <f t="shared" si="38"/>
        <v>26.863200014696702</v>
      </c>
      <c r="G321" s="85">
        <v>1.6972333617968283</v>
      </c>
      <c r="H321" s="21"/>
      <c r="I321" s="7"/>
      <c r="J321" s="21"/>
      <c r="K321" s="7"/>
      <c r="L321" s="21"/>
      <c r="M321" s="7"/>
      <c r="N321" s="21"/>
      <c r="O321" s="27"/>
      <c r="P321" s="38"/>
      <c r="Q321" s="36"/>
      <c r="S321" s="33" t="s">
        <v>27</v>
      </c>
      <c r="T321" s="39" t="s">
        <v>4</v>
      </c>
      <c r="U321" s="56">
        <v>393</v>
      </c>
      <c r="V321" s="37"/>
    </row>
    <row r="322" spans="2:22" ht="15" x14ac:dyDescent="0.2">
      <c r="B322" s="12" t="str">
        <f t="shared" si="39"/>
        <v>10 - 49 darbinieki (mazie uzņēmumi), n=232</v>
      </c>
      <c r="C322" s="3">
        <f t="shared" si="37"/>
        <v>37.085705213043909</v>
      </c>
      <c r="D322" s="64">
        <v>15.578766311532661</v>
      </c>
      <c r="E322" s="64">
        <v>83.379520089846338</v>
      </c>
      <c r="F322" s="21">
        <f t="shared" si="38"/>
        <v>7</v>
      </c>
      <c r="G322" s="85">
        <v>1.0417135986210337</v>
      </c>
      <c r="H322" s="22"/>
      <c r="I322" s="7"/>
      <c r="J322" s="22"/>
      <c r="K322" s="7"/>
      <c r="L322" s="22"/>
      <c r="M322" s="7"/>
      <c r="N322" s="22"/>
      <c r="O322" s="27"/>
      <c r="P322" s="40"/>
      <c r="Q322" s="36"/>
      <c r="S322" s="33" t="s">
        <v>28</v>
      </c>
      <c r="T322" s="39" t="s">
        <v>4</v>
      </c>
      <c r="U322" s="56">
        <v>232</v>
      </c>
      <c r="V322" s="37"/>
    </row>
    <row r="323" spans="2:22" ht="15" x14ac:dyDescent="0.2">
      <c r="B323" s="12" t="str">
        <f t="shared" si="39"/>
        <v>50 - 249 darbinieki (vidējie uzņēmumi), n=90</v>
      </c>
      <c r="C323" s="3">
        <f t="shared" si="37"/>
        <v>34.153094381690863</v>
      </c>
      <c r="D323" s="64">
        <v>18.511377142885703</v>
      </c>
      <c r="E323" s="64">
        <v>79.247886404433544</v>
      </c>
      <c r="F323" s="21">
        <f t="shared" si="38"/>
        <v>11.131633685412794</v>
      </c>
      <c r="G323" s="85">
        <v>2.240736452680832</v>
      </c>
      <c r="H323" s="21"/>
      <c r="I323" s="7"/>
      <c r="J323" s="21"/>
      <c r="K323" s="7"/>
      <c r="L323" s="21"/>
      <c r="M323" s="7"/>
      <c r="N323" s="21"/>
      <c r="O323" s="27"/>
      <c r="P323" s="38"/>
      <c r="Q323" s="36"/>
      <c r="S323" s="33" t="s">
        <v>29</v>
      </c>
      <c r="T323" s="39" t="s">
        <v>4</v>
      </c>
      <c r="U323" s="56">
        <v>90</v>
      </c>
      <c r="V323" s="37"/>
    </row>
    <row r="324" spans="2:22" ht="15" x14ac:dyDescent="0.2">
      <c r="B324" s="12" t="str">
        <f t="shared" si="39"/>
        <v>KAPITĀLA IZCELSME</v>
      </c>
      <c r="C324" s="3">
        <f t="shared" si="37"/>
        <v>52.66447152457657</v>
      </c>
      <c r="D324" s="63"/>
      <c r="E324" s="63"/>
      <c r="F324" s="21">
        <f t="shared" si="38"/>
        <v>90.379520089846338</v>
      </c>
      <c r="G324" s="81"/>
      <c r="H324" s="21"/>
      <c r="I324" s="7"/>
      <c r="J324" s="21"/>
      <c r="K324" s="7"/>
      <c r="L324" s="21"/>
      <c r="M324" s="7"/>
      <c r="N324" s="21"/>
      <c r="O324" s="27"/>
      <c r="P324" s="38"/>
      <c r="Q324" s="36"/>
      <c r="S324" s="33" t="s">
        <v>26</v>
      </c>
      <c r="T324" s="39"/>
      <c r="U324" s="54" t="s">
        <v>96</v>
      </c>
      <c r="V324" s="37"/>
    </row>
    <row r="325" spans="2:22" ht="15" x14ac:dyDescent="0.2">
      <c r="B325" s="12" t="str">
        <f t="shared" si="39"/>
        <v>Vietējais kapitāls, n=648</v>
      </c>
      <c r="C325" s="3">
        <f t="shared" si="37"/>
        <v>19.329241592283402</v>
      </c>
      <c r="D325" s="64">
        <v>33.335229932293167</v>
      </c>
      <c r="E325" s="64">
        <v>64.894216911703978</v>
      </c>
      <c r="F325" s="21">
        <f t="shared" si="38"/>
        <v>25.48530317814236</v>
      </c>
      <c r="G325" s="85">
        <v>1.770553156002115</v>
      </c>
      <c r="H325" s="21"/>
      <c r="I325" s="7"/>
      <c r="J325" s="21"/>
      <c r="K325" s="7"/>
      <c r="L325" s="21"/>
      <c r="M325" s="7"/>
      <c r="N325" s="21"/>
      <c r="O325" s="27"/>
      <c r="P325" s="38"/>
      <c r="Q325" s="36"/>
      <c r="S325" s="33" t="s">
        <v>30</v>
      </c>
      <c r="T325" s="39" t="s">
        <v>4</v>
      </c>
      <c r="U325" s="56">
        <v>648</v>
      </c>
      <c r="V325" s="37"/>
    </row>
    <row r="326" spans="2:22" ht="15" x14ac:dyDescent="0.2">
      <c r="B326" s="12" t="str">
        <f t="shared" si="39"/>
        <v>Vietējais un ārvalstu kapitāls, n=29</v>
      </c>
      <c r="C326" s="3">
        <f t="shared" si="37"/>
        <v>21.120904844570966</v>
      </c>
      <c r="D326" s="64">
        <v>31.543566680005604</v>
      </c>
      <c r="E326" s="64">
        <v>68.456433319994389</v>
      </c>
      <c r="F326" s="21">
        <f t="shared" si="38"/>
        <v>21.923086769851949</v>
      </c>
      <c r="G326" s="81">
        <v>0</v>
      </c>
      <c r="H326" s="21"/>
      <c r="I326" s="7"/>
      <c r="J326" s="21"/>
      <c r="K326" s="7"/>
      <c r="L326" s="21"/>
      <c r="M326" s="7"/>
      <c r="N326" s="21"/>
      <c r="O326" s="27"/>
      <c r="P326" s="38"/>
      <c r="Q326" s="36"/>
      <c r="S326" s="33" t="s">
        <v>31</v>
      </c>
      <c r="T326" s="39" t="s">
        <v>4</v>
      </c>
      <c r="U326" s="56">
        <v>29</v>
      </c>
      <c r="V326" s="37"/>
    </row>
    <row r="327" spans="2:22" ht="15" x14ac:dyDescent="0.2">
      <c r="B327" s="12" t="str">
        <f t="shared" si="39"/>
        <v>Ārvalstu kapitāls, n=38</v>
      </c>
      <c r="C327" s="3">
        <f t="shared" si="37"/>
        <v>32.987136535844151</v>
      </c>
      <c r="D327" s="64">
        <v>19.677334988732419</v>
      </c>
      <c r="E327" s="64">
        <v>80.322665011267574</v>
      </c>
      <c r="F327" s="21">
        <f t="shared" si="38"/>
        <v>10.056855078578764</v>
      </c>
      <c r="G327" s="81">
        <v>0</v>
      </c>
      <c r="H327" s="21"/>
      <c r="I327" s="7"/>
      <c r="J327" s="21"/>
      <c r="K327" s="7"/>
      <c r="L327" s="21"/>
      <c r="M327" s="7"/>
      <c r="N327" s="21"/>
      <c r="O327" s="27"/>
      <c r="P327" s="38"/>
      <c r="Q327" s="36"/>
      <c r="S327" s="33" t="s">
        <v>32</v>
      </c>
      <c r="T327" s="41" t="s">
        <v>4</v>
      </c>
      <c r="U327" s="56">
        <v>38</v>
      </c>
      <c r="V327" s="37"/>
    </row>
    <row r="328" spans="2:22" ht="15" x14ac:dyDescent="0.2">
      <c r="B328" s="12" t="str">
        <f t="shared" si="39"/>
        <v>UZŅĒMUMA APGROZĪJUMS</v>
      </c>
      <c r="C328" s="3">
        <f t="shared" si="37"/>
        <v>52.66447152457657</v>
      </c>
      <c r="D328" s="63"/>
      <c r="E328" s="63"/>
      <c r="F328" s="21">
        <f t="shared" si="38"/>
        <v>90.379520089846338</v>
      </c>
      <c r="G328" s="81"/>
      <c r="H328" s="21"/>
      <c r="I328" s="7"/>
      <c r="J328" s="21"/>
      <c r="K328" s="7"/>
      <c r="L328" s="21"/>
      <c r="M328" s="7"/>
      <c r="N328" s="21"/>
      <c r="O328" s="27"/>
      <c r="P328" s="38"/>
      <c r="Q328" s="36"/>
      <c r="S328" s="33" t="s">
        <v>95</v>
      </c>
      <c r="T328" s="41"/>
      <c r="U328" s="54" t="s">
        <v>96</v>
      </c>
      <c r="V328" s="37"/>
    </row>
    <row r="329" spans="2:22" ht="15" x14ac:dyDescent="0.2">
      <c r="B329" s="12" t="str">
        <f t="shared" si="39"/>
        <v>Zems, n=132</v>
      </c>
      <c r="C329" s="3">
        <f t="shared" si="37"/>
        <v>12.823504005619974</v>
      </c>
      <c r="D329" s="64">
        <v>39.840967518956596</v>
      </c>
      <c r="E329" s="64">
        <v>57.79190181249659</v>
      </c>
      <c r="F329" s="21">
        <f t="shared" si="38"/>
        <v>32.587618277349748</v>
      </c>
      <c r="G329" s="85">
        <v>2.3671306685469116</v>
      </c>
      <c r="H329" s="21"/>
      <c r="I329" s="7"/>
      <c r="J329" s="21"/>
      <c r="K329" s="7"/>
      <c r="L329" s="21"/>
      <c r="M329" s="7"/>
      <c r="N329" s="21"/>
      <c r="O329" s="27"/>
      <c r="P329" s="38"/>
      <c r="Q329" s="36"/>
      <c r="S329" s="33" t="s">
        <v>92</v>
      </c>
      <c r="T329" s="41" t="s">
        <v>4</v>
      </c>
      <c r="U329" s="56">
        <v>132</v>
      </c>
      <c r="V329" s="37"/>
    </row>
    <row r="330" spans="2:22" ht="15" x14ac:dyDescent="0.2">
      <c r="B330" s="12" t="str">
        <f t="shared" si="39"/>
        <v>Vidējs, n=135</v>
      </c>
      <c r="C330" s="3">
        <f t="shared" si="37"/>
        <v>21.106318237672159</v>
      </c>
      <c r="D330" s="64">
        <v>31.55815328690441</v>
      </c>
      <c r="E330" s="64">
        <v>66.038594923897122</v>
      </c>
      <c r="F330" s="21">
        <f t="shared" si="38"/>
        <v>24.340925165949216</v>
      </c>
      <c r="G330" s="85">
        <v>2.4032517891985816</v>
      </c>
      <c r="H330" s="21"/>
      <c r="I330" s="7"/>
      <c r="J330" s="21"/>
      <c r="K330" s="7"/>
      <c r="L330" s="21"/>
      <c r="M330" s="7"/>
      <c r="N330" s="21"/>
      <c r="O330" s="27"/>
      <c r="P330" s="38"/>
      <c r="Q330" s="36"/>
      <c r="S330" s="33" t="s">
        <v>93</v>
      </c>
      <c r="T330" s="41" t="s">
        <v>4</v>
      </c>
      <c r="U330" s="56">
        <v>135</v>
      </c>
      <c r="V330" s="37"/>
    </row>
    <row r="331" spans="2:22" ht="15" x14ac:dyDescent="0.2">
      <c r="B331" s="12" t="str">
        <f t="shared" si="39"/>
        <v>Augsts, n=328</v>
      </c>
      <c r="C331" s="3">
        <f t="shared" si="37"/>
        <v>28.846534572694807</v>
      </c>
      <c r="D331" s="64">
        <v>23.817936951881762</v>
      </c>
      <c r="E331" s="64">
        <v>75.754372552180641</v>
      </c>
      <c r="F331" s="21">
        <f t="shared" si="38"/>
        <v>14.625147537665697</v>
      </c>
      <c r="G331" s="80">
        <v>0.42769049593770608</v>
      </c>
      <c r="H331" s="21"/>
      <c r="I331" s="7"/>
      <c r="J331" s="21"/>
      <c r="K331" s="7"/>
      <c r="L331" s="21"/>
      <c r="M331" s="7"/>
      <c r="N331" s="21"/>
      <c r="O331" s="27"/>
      <c r="P331" s="38"/>
      <c r="Q331" s="36"/>
      <c r="S331" s="33" t="s">
        <v>94</v>
      </c>
      <c r="T331" s="41" t="s">
        <v>4</v>
      </c>
      <c r="U331" s="56">
        <v>328</v>
      </c>
      <c r="V331" s="37"/>
    </row>
    <row r="332" spans="2:22" ht="15" x14ac:dyDescent="0.2">
      <c r="B332" s="12" t="str">
        <f t="shared" si="39"/>
        <v>REĢIONS</v>
      </c>
      <c r="C332" s="3">
        <f t="shared" si="37"/>
        <v>52.66447152457657</v>
      </c>
      <c r="D332" s="63"/>
      <c r="E332" s="63"/>
      <c r="F332" s="21">
        <f t="shared" si="38"/>
        <v>90.379520089846338</v>
      </c>
      <c r="G332" s="81"/>
      <c r="H332" s="22"/>
      <c r="I332" s="7"/>
      <c r="J332" s="22"/>
      <c r="K332" s="7"/>
      <c r="L332" s="22"/>
      <c r="M332" s="7"/>
      <c r="N332" s="22"/>
      <c r="O332" s="27"/>
      <c r="P332" s="40"/>
      <c r="Q332" s="36"/>
      <c r="S332" s="33" t="s">
        <v>33</v>
      </c>
      <c r="U332" s="54" t="s">
        <v>96</v>
      </c>
      <c r="V332" s="37"/>
    </row>
    <row r="333" spans="2:22" ht="15" x14ac:dyDescent="0.2">
      <c r="B333" s="12" t="str">
        <f t="shared" si="39"/>
        <v>Rīga, n=308</v>
      </c>
      <c r="C333" s="3">
        <f t="shared" si="37"/>
        <v>24.100090229719992</v>
      </c>
      <c r="D333" s="64">
        <v>28.564381294856577</v>
      </c>
      <c r="E333" s="64">
        <v>70.236320548900295</v>
      </c>
      <c r="F333" s="21">
        <f t="shared" si="38"/>
        <v>20.143199540946043</v>
      </c>
      <c r="G333" s="85">
        <v>1.1992981562431411</v>
      </c>
      <c r="H333" s="21"/>
      <c r="I333" s="7"/>
      <c r="J333" s="21"/>
      <c r="K333" s="7"/>
      <c r="L333" s="21"/>
      <c r="M333" s="7"/>
      <c r="N333" s="21"/>
      <c r="O333" s="27"/>
      <c r="P333" s="38"/>
      <c r="Q333" s="36"/>
      <c r="S333" s="33" t="s">
        <v>34</v>
      </c>
      <c r="T333" s="41" t="s">
        <v>4</v>
      </c>
      <c r="U333" s="56">
        <v>308</v>
      </c>
      <c r="V333" s="37"/>
    </row>
    <row r="334" spans="2:22" ht="15" x14ac:dyDescent="0.2">
      <c r="B334" s="12" t="str">
        <f t="shared" si="39"/>
        <v>Pierīga, n=120</v>
      </c>
      <c r="C334" s="3">
        <f t="shared" si="37"/>
        <v>17.810271213686526</v>
      </c>
      <c r="D334" s="64">
        <v>34.854200310890043</v>
      </c>
      <c r="E334" s="64">
        <v>64.178307385239705</v>
      </c>
      <c r="F334" s="21">
        <f t="shared" si="38"/>
        <v>26.201212704606633</v>
      </c>
      <c r="G334" s="85">
        <v>0.96749230387028606</v>
      </c>
      <c r="H334" s="21"/>
      <c r="I334" s="7"/>
      <c r="J334" s="21"/>
      <c r="K334" s="7"/>
      <c r="L334" s="21"/>
      <c r="M334" s="7"/>
      <c r="N334" s="21"/>
      <c r="O334" s="27"/>
      <c r="P334" s="38"/>
      <c r="Q334" s="36"/>
      <c r="S334" s="33" t="s">
        <v>35</v>
      </c>
      <c r="T334" s="41" t="s">
        <v>4</v>
      </c>
      <c r="U334" s="56">
        <v>120</v>
      </c>
      <c r="V334" s="37"/>
    </row>
    <row r="335" spans="2:22" ht="15" x14ac:dyDescent="0.2">
      <c r="B335" s="12" t="str">
        <f t="shared" si="39"/>
        <v>Vidzeme, n=81</v>
      </c>
      <c r="C335" s="3">
        <f t="shared" si="37"/>
        <v>26.626807897052309</v>
      </c>
      <c r="D335" s="64">
        <v>26.03766362752426</v>
      </c>
      <c r="E335" s="64">
        <v>72.502029871929338</v>
      </c>
      <c r="F335" s="21">
        <f t="shared" si="38"/>
        <v>17.877490217917</v>
      </c>
      <c r="G335" s="85">
        <v>1.4603065005464384</v>
      </c>
      <c r="H335" s="21"/>
      <c r="I335" s="7"/>
      <c r="J335" s="21"/>
      <c r="K335" s="7"/>
      <c r="L335" s="21"/>
      <c r="M335" s="7"/>
      <c r="N335" s="21"/>
      <c r="O335" s="27"/>
      <c r="P335" s="38"/>
      <c r="Q335" s="36"/>
      <c r="S335" s="33" t="s">
        <v>36</v>
      </c>
      <c r="T335" s="41" t="s">
        <v>4</v>
      </c>
      <c r="U335" s="56">
        <v>81</v>
      </c>
      <c r="V335" s="37"/>
    </row>
    <row r="336" spans="2:22" ht="15" x14ac:dyDescent="0.2">
      <c r="B336" s="12" t="str">
        <f t="shared" si="39"/>
        <v>Kurzeme, n=73</v>
      </c>
      <c r="C336" s="3">
        <f t="shared" si="37"/>
        <v>7</v>
      </c>
      <c r="D336" s="64">
        <v>45.66447152457657</v>
      </c>
      <c r="E336" s="64">
        <v>52.458629445940232</v>
      </c>
      <c r="F336" s="21">
        <f t="shared" si="38"/>
        <v>37.920890643906105</v>
      </c>
      <c r="G336" s="85">
        <v>1.8768990294832355</v>
      </c>
      <c r="H336" s="21"/>
      <c r="I336" s="7"/>
      <c r="J336" s="21"/>
      <c r="K336" s="7"/>
      <c r="L336" s="21"/>
      <c r="M336" s="7"/>
      <c r="N336" s="21"/>
      <c r="O336" s="27"/>
      <c r="P336" s="38"/>
      <c r="Q336" s="36"/>
      <c r="S336" s="33" t="s">
        <v>37</v>
      </c>
      <c r="T336" s="41" t="s">
        <v>4</v>
      </c>
      <c r="U336" s="56">
        <v>73</v>
      </c>
      <c r="V336" s="37"/>
    </row>
    <row r="337" spans="1:23" ht="15" x14ac:dyDescent="0.2">
      <c r="B337" s="12" t="str">
        <f t="shared" si="39"/>
        <v>Zemgale, n=67</v>
      </c>
      <c r="C337" s="3">
        <f t="shared" si="37"/>
        <v>8.5178458796557166</v>
      </c>
      <c r="D337" s="64">
        <v>44.146625644920853</v>
      </c>
      <c r="E337" s="64">
        <v>53.802183529979239</v>
      </c>
      <c r="F337" s="21">
        <f t="shared" si="38"/>
        <v>36.577336559867099</v>
      </c>
      <c r="G337" s="85">
        <v>2.0511908250999698</v>
      </c>
      <c r="H337" s="22"/>
      <c r="I337" s="7"/>
      <c r="J337" s="22"/>
      <c r="K337" s="7"/>
      <c r="L337" s="22"/>
      <c r="M337" s="7"/>
      <c r="N337" s="22"/>
      <c r="O337" s="27"/>
      <c r="P337" s="40"/>
      <c r="Q337" s="36"/>
      <c r="S337" s="33" t="s">
        <v>38</v>
      </c>
      <c r="T337" s="41" t="s">
        <v>4</v>
      </c>
      <c r="U337" s="56">
        <v>67</v>
      </c>
      <c r="V337" s="37"/>
    </row>
    <row r="338" spans="1:23" ht="15" x14ac:dyDescent="0.2">
      <c r="B338" s="12" t="str">
        <f t="shared" si="39"/>
        <v>Latgale, n=66</v>
      </c>
      <c r="C338" s="3">
        <f t="shared" si="37"/>
        <v>10.73189553441555</v>
      </c>
      <c r="D338" s="64">
        <v>41.93257599016102</v>
      </c>
      <c r="E338" s="64">
        <v>52.389728245738112</v>
      </c>
      <c r="F338" s="21">
        <f t="shared" si="38"/>
        <v>37.989791844108225</v>
      </c>
      <c r="G338" s="85">
        <v>5.6776957641009265</v>
      </c>
      <c r="H338" s="21"/>
      <c r="I338" s="7"/>
      <c r="J338" s="21"/>
      <c r="K338" s="7"/>
      <c r="L338" s="21"/>
      <c r="M338" s="7"/>
      <c r="N338" s="22"/>
      <c r="O338" s="27"/>
      <c r="P338" s="38"/>
      <c r="Q338" s="36"/>
      <c r="S338" s="33" t="s">
        <v>39</v>
      </c>
      <c r="T338" s="39" t="s">
        <v>4</v>
      </c>
      <c r="U338" s="56">
        <v>66</v>
      </c>
    </row>
    <row r="339" spans="1:23" ht="15" x14ac:dyDescent="0.2">
      <c r="B339" s="12" t="str">
        <f t="shared" si="39"/>
        <v>UZŅĒMUMA ATRAŠANĀS VIETA</v>
      </c>
      <c r="C339" s="3">
        <f t="shared" si="37"/>
        <v>52.66447152457657</v>
      </c>
      <c r="D339" s="63"/>
      <c r="E339" s="63"/>
      <c r="F339" s="21">
        <f t="shared" si="38"/>
        <v>90.379520089846338</v>
      </c>
      <c r="G339" s="81"/>
      <c r="H339" s="21"/>
      <c r="I339" s="7"/>
      <c r="J339" s="21"/>
      <c r="K339" s="7"/>
      <c r="L339" s="21"/>
      <c r="M339" s="7"/>
      <c r="N339" s="21"/>
      <c r="O339" s="27"/>
      <c r="P339" s="38"/>
      <c r="Q339" s="36"/>
      <c r="S339" s="33" t="s">
        <v>40</v>
      </c>
      <c r="T339" s="39"/>
      <c r="U339" s="54" t="s">
        <v>96</v>
      </c>
    </row>
    <row r="340" spans="1:23" ht="15" x14ac:dyDescent="0.2">
      <c r="B340" s="12" t="str">
        <f t="shared" si="39"/>
        <v>Rīga, n=308</v>
      </c>
      <c r="C340" s="3">
        <f t="shared" si="37"/>
        <v>24.100090229719992</v>
      </c>
      <c r="D340" s="64">
        <v>28.564381294856577</v>
      </c>
      <c r="E340" s="64">
        <v>70.236320548900295</v>
      </c>
      <c r="F340" s="21">
        <f t="shared" si="38"/>
        <v>20.143199540946043</v>
      </c>
      <c r="G340" s="85">
        <v>1.1992981562431411</v>
      </c>
      <c r="H340" s="21"/>
      <c r="I340" s="7"/>
      <c r="J340" s="21"/>
      <c r="K340" s="7"/>
      <c r="L340" s="21"/>
      <c r="M340" s="7"/>
      <c r="N340" s="21"/>
      <c r="O340" s="27"/>
      <c r="P340" s="38"/>
      <c r="Q340" s="36"/>
      <c r="S340" s="33" t="s">
        <v>34</v>
      </c>
      <c r="T340" s="39" t="s">
        <v>4</v>
      </c>
      <c r="U340" s="56">
        <v>308</v>
      </c>
    </row>
    <row r="341" spans="1:23" ht="15" x14ac:dyDescent="0.2">
      <c r="B341" s="12" t="str">
        <f t="shared" si="39"/>
        <v>Ārpus Rīgas, n=407</v>
      </c>
      <c r="C341" s="3">
        <f t="shared" si="37"/>
        <v>15.020747831771928</v>
      </c>
      <c r="D341" s="64">
        <v>37.643723692804642</v>
      </c>
      <c r="E341" s="64">
        <v>60.195460209622688</v>
      </c>
      <c r="F341" s="21">
        <f t="shared" si="38"/>
        <v>30.18405988022365</v>
      </c>
      <c r="G341" s="85">
        <v>2.1608160975724719</v>
      </c>
      <c r="H341" s="21"/>
      <c r="I341" s="7"/>
      <c r="J341" s="21"/>
      <c r="K341" s="7"/>
      <c r="L341" s="21"/>
      <c r="M341" s="7"/>
      <c r="N341" s="21"/>
      <c r="O341" s="27"/>
      <c r="P341" s="38"/>
      <c r="Q341" s="36"/>
      <c r="S341" s="33" t="s">
        <v>41</v>
      </c>
      <c r="T341" s="39" t="s">
        <v>4</v>
      </c>
      <c r="U341" s="56">
        <v>407</v>
      </c>
    </row>
    <row r="342" spans="1:23" ht="15" x14ac:dyDescent="0.2">
      <c r="B342" s="12" t="str">
        <f t="shared" si="39"/>
        <v>EKSPORTA STATUSS</v>
      </c>
      <c r="C342" s="3">
        <f t="shared" si="37"/>
        <v>52.66447152457657</v>
      </c>
      <c r="D342" s="63"/>
      <c r="E342" s="63"/>
      <c r="F342" s="21">
        <f t="shared" si="38"/>
        <v>90.379520089846338</v>
      </c>
      <c r="G342" s="81"/>
      <c r="H342" s="21"/>
      <c r="I342" s="7"/>
      <c r="J342" s="21"/>
      <c r="K342" s="7"/>
      <c r="L342" s="21"/>
      <c r="M342" s="7"/>
      <c r="N342" s="21"/>
      <c r="O342" s="27"/>
      <c r="P342" s="38"/>
      <c r="Q342" s="36"/>
      <c r="S342" s="33" t="s">
        <v>42</v>
      </c>
      <c r="T342" s="39"/>
      <c r="U342" s="54" t="s">
        <v>96</v>
      </c>
    </row>
    <row r="343" spans="1:23" ht="15" x14ac:dyDescent="0.2">
      <c r="B343" s="12" t="str">
        <f t="shared" si="39"/>
        <v>Eksportē, n=218</v>
      </c>
      <c r="C343" s="3">
        <f t="shared" si="37"/>
        <v>27.003167870248898</v>
      </c>
      <c r="D343" s="64">
        <v>25.661303654327671</v>
      </c>
      <c r="E343" s="64">
        <v>73.989542192210209</v>
      </c>
      <c r="F343" s="21">
        <f t="shared" si="38"/>
        <v>16.389977897636129</v>
      </c>
      <c r="G343" s="80">
        <v>0.3491541534620744</v>
      </c>
      <c r="H343" s="22"/>
      <c r="I343" s="7"/>
      <c r="J343" s="22"/>
      <c r="K343" s="7"/>
      <c r="L343" s="22"/>
      <c r="M343" s="7"/>
      <c r="N343" s="22"/>
      <c r="O343" s="27"/>
      <c r="P343" s="40"/>
      <c r="Q343" s="36"/>
      <c r="S343" s="33" t="s">
        <v>43</v>
      </c>
      <c r="T343" s="39" t="s">
        <v>4</v>
      </c>
      <c r="U343" s="56">
        <v>218</v>
      </c>
    </row>
    <row r="344" spans="1:23" ht="15.75" customHeight="1" x14ac:dyDescent="0.2">
      <c r="B344" s="12" t="str">
        <f t="shared" si="39"/>
        <v>Neeksportē, n=491</v>
      </c>
      <c r="C344" s="3">
        <f>$D$349-D344+7</f>
        <v>17.499836948726447</v>
      </c>
      <c r="D344" s="65">
        <v>35.164634575850123</v>
      </c>
      <c r="E344" s="65">
        <v>62.758182375320061</v>
      </c>
      <c r="F344" s="21">
        <f>$E$349-E344+7</f>
        <v>27.621337714526277</v>
      </c>
      <c r="G344" s="86">
        <v>2.0771830488294492</v>
      </c>
      <c r="H344" s="21"/>
      <c r="I344" s="7"/>
      <c r="J344" s="21"/>
      <c r="K344" s="7"/>
      <c r="L344" s="21"/>
      <c r="M344" s="7"/>
      <c r="N344" s="21"/>
      <c r="O344" s="27"/>
      <c r="P344" s="38"/>
      <c r="Q344" s="36"/>
      <c r="S344" s="33" t="s">
        <v>44</v>
      </c>
      <c r="T344" s="39" t="s">
        <v>4</v>
      </c>
      <c r="U344" s="57">
        <v>491</v>
      </c>
    </row>
    <row r="345" spans="1:23" ht="15.75" customHeight="1" x14ac:dyDescent="0.2">
      <c r="B345" s="12" t="str">
        <f t="shared" si="39"/>
        <v/>
      </c>
      <c r="C345" s="3">
        <f t="shared" ref="C345:C348" si="40">$D$349-D345+7</f>
        <v>52.66447152457657</v>
      </c>
      <c r="D345" s="95"/>
      <c r="E345" s="95"/>
      <c r="F345" s="21">
        <f t="shared" ref="F345:F348" si="41">$E$349-E345+7</f>
        <v>90.379520089846338</v>
      </c>
      <c r="G345" s="93"/>
      <c r="H345" s="21"/>
      <c r="I345" s="7"/>
      <c r="J345" s="21"/>
      <c r="K345" s="7"/>
      <c r="L345" s="21"/>
      <c r="M345" s="7"/>
      <c r="N345" s="21"/>
      <c r="O345" s="27"/>
      <c r="P345" s="38"/>
      <c r="Q345" s="36"/>
      <c r="T345" s="39"/>
      <c r="U345" s="54" t="s">
        <v>96</v>
      </c>
      <c r="W345" s="33" t="s">
        <v>75</v>
      </c>
    </row>
    <row r="346" spans="1:23" ht="15.75" customHeight="1" x14ac:dyDescent="0.2">
      <c r="B346" s="12" t="str">
        <f t="shared" si="39"/>
        <v>Jā, ir ieviesis jaunus digitālos risinājumus, n=89</v>
      </c>
      <c r="C346" s="3">
        <f t="shared" si="40"/>
        <v>35.754335201590422</v>
      </c>
      <c r="D346" s="64">
        <v>16.910136322986151</v>
      </c>
      <c r="E346" s="64">
        <v>83.089863677013881</v>
      </c>
      <c r="F346" s="21">
        <f t="shared" si="41"/>
        <v>7.289656412832457</v>
      </c>
      <c r="G346" s="64">
        <v>0</v>
      </c>
      <c r="H346" s="21"/>
      <c r="I346" s="7"/>
      <c r="J346" s="21"/>
      <c r="K346" s="7"/>
      <c r="L346" s="21"/>
      <c r="M346" s="7"/>
      <c r="N346" s="21"/>
      <c r="O346" s="27"/>
      <c r="P346" s="38"/>
      <c r="Q346" s="36"/>
      <c r="S346" s="33" t="s">
        <v>65</v>
      </c>
      <c r="T346" s="39" t="s">
        <v>4</v>
      </c>
      <c r="U346" s="97">
        <v>89</v>
      </c>
    </row>
    <row r="347" spans="1:23" ht="15.75" customHeight="1" x14ac:dyDescent="0.2">
      <c r="B347" s="12" t="str">
        <f t="shared" si="39"/>
        <v>Jā, ir palielinājis jau esošo digitālo risinājumu izmantošanu, n=173</v>
      </c>
      <c r="C347" s="3">
        <f t="shared" si="40"/>
        <v>30.007180487959552</v>
      </c>
      <c r="D347" s="64">
        <v>22.657291036617018</v>
      </c>
      <c r="E347" s="64">
        <v>74.467208547310037</v>
      </c>
      <c r="F347" s="21">
        <f t="shared" si="41"/>
        <v>15.912311542536301</v>
      </c>
      <c r="G347" s="64">
        <v>2.8755004160729456</v>
      </c>
      <c r="H347" s="21"/>
      <c r="I347" s="7"/>
      <c r="J347" s="21"/>
      <c r="K347" s="7"/>
      <c r="L347" s="21"/>
      <c r="M347" s="7"/>
      <c r="N347" s="21"/>
      <c r="O347" s="27"/>
      <c r="P347" s="38"/>
      <c r="Q347" s="36"/>
      <c r="S347" s="33" t="s">
        <v>66</v>
      </c>
      <c r="T347" s="39" t="s">
        <v>4</v>
      </c>
      <c r="U347" s="97">
        <v>173</v>
      </c>
    </row>
    <row r="348" spans="1:23" ht="15.75" customHeight="1" x14ac:dyDescent="0.2">
      <c r="B348" s="12" t="str">
        <f t="shared" si="39"/>
        <v>Nē, n=430</v>
      </c>
      <c r="C348" s="3">
        <f t="shared" si="40"/>
        <v>16.068545508296566</v>
      </c>
      <c r="D348" s="64">
        <v>36.595926016280004</v>
      </c>
      <c r="E348" s="64">
        <v>61.857705118954144</v>
      </c>
      <c r="F348" s="21">
        <f t="shared" si="41"/>
        <v>28.521814970892194</v>
      </c>
      <c r="G348" s="64">
        <v>1.5463688647656944</v>
      </c>
      <c r="H348" s="21"/>
      <c r="I348" s="7"/>
      <c r="J348" s="21"/>
      <c r="K348" s="7"/>
      <c r="L348" s="21"/>
      <c r="M348" s="7"/>
      <c r="N348" s="21"/>
      <c r="O348" s="27"/>
      <c r="P348" s="38"/>
      <c r="Q348" s="36"/>
      <c r="S348" s="33" t="s">
        <v>8</v>
      </c>
      <c r="T348" s="39" t="s">
        <v>4</v>
      </c>
      <c r="U348" s="98">
        <v>430</v>
      </c>
    </row>
    <row r="349" spans="1:23" x14ac:dyDescent="0.2">
      <c r="B349" s="12"/>
      <c r="C349" s="4"/>
      <c r="D349" s="3">
        <f>MAX(D314:D348)</f>
        <v>45.66447152457657</v>
      </c>
      <c r="E349" s="3">
        <f>MAX(E314:E348)</f>
        <v>83.379520089846338</v>
      </c>
      <c r="F349" s="3"/>
      <c r="G349" s="3"/>
      <c r="H349" s="3"/>
      <c r="I349" s="3"/>
      <c r="J349" s="3"/>
      <c r="K349" s="3"/>
      <c r="L349" s="3"/>
      <c r="M349" s="3"/>
      <c r="N349" s="3"/>
      <c r="O349" s="42"/>
      <c r="P349" s="36"/>
      <c r="Q349" s="36"/>
    </row>
    <row r="350" spans="1:23" x14ac:dyDescent="0.2">
      <c r="B350" s="12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2"/>
      <c r="P350" s="36"/>
      <c r="Q350" s="36"/>
    </row>
    <row r="351" spans="1:23" x14ac:dyDescent="0.2">
      <c r="A351" s="70" t="s">
        <v>126</v>
      </c>
      <c r="B351" s="12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2"/>
      <c r="P351" s="36"/>
      <c r="Q351" s="36"/>
    </row>
    <row r="352" spans="1:23" x14ac:dyDescent="0.2">
      <c r="B352" s="12"/>
      <c r="C352" s="4"/>
      <c r="D352" s="3"/>
      <c r="E352" s="66"/>
      <c r="F352" s="3"/>
      <c r="G352" s="3"/>
      <c r="H352" s="3"/>
      <c r="I352" s="3"/>
      <c r="J352" s="3"/>
      <c r="K352" s="3"/>
      <c r="L352" s="3"/>
      <c r="M352" s="3"/>
      <c r="N352" s="3"/>
      <c r="O352" s="42"/>
      <c r="P352" s="36"/>
      <c r="Q352" s="36"/>
    </row>
    <row r="353" spans="2:22" x14ac:dyDescent="0.2">
      <c r="B353" s="4"/>
      <c r="C353" s="3" t="s">
        <v>2</v>
      </c>
      <c r="D353" s="3" t="s">
        <v>8</v>
      </c>
      <c r="E353" s="3" t="s">
        <v>7</v>
      </c>
      <c r="F353" s="24" t="s">
        <v>2</v>
      </c>
      <c r="G353" s="5" t="s">
        <v>0</v>
      </c>
      <c r="H353" s="24"/>
      <c r="J353" s="6"/>
      <c r="L353" s="6"/>
      <c r="N353" s="6"/>
      <c r="P353" s="36"/>
      <c r="Q353" s="36"/>
      <c r="V353" s="37"/>
    </row>
    <row r="354" spans="2:22" ht="15" x14ac:dyDescent="0.2">
      <c r="B354" s="12" t="str">
        <f>S354&amp;T354&amp;U354&amp;V354</f>
        <v>VISI RESPONDENTI, n=715</v>
      </c>
      <c r="C354" s="3">
        <f t="shared" ref="C354:C383" si="42">$D$389-D354+7</f>
        <v>18.939294415954777</v>
      </c>
      <c r="D354" s="60">
        <v>60.137374539579099</v>
      </c>
      <c r="E354" s="60">
        <v>37.26727985379901</v>
      </c>
      <c r="F354" s="21">
        <f t="shared" ref="F354:F383" si="43">$E$389-E354+7</f>
        <v>29.122278671544535</v>
      </c>
      <c r="G354" s="84">
        <v>2.5953456066209979</v>
      </c>
      <c r="H354" s="21"/>
      <c r="I354" s="7"/>
      <c r="J354" s="21"/>
      <c r="K354" s="7"/>
      <c r="L354" s="21"/>
      <c r="M354" s="7"/>
      <c r="N354" s="21"/>
      <c r="O354" s="27"/>
      <c r="P354" s="38"/>
      <c r="Q354" s="36"/>
      <c r="S354" s="33" t="s">
        <v>3</v>
      </c>
      <c r="T354" s="39" t="s">
        <v>4</v>
      </c>
      <c r="U354" s="55">
        <v>715</v>
      </c>
      <c r="V354" s="37"/>
    </row>
    <row r="355" spans="2:22" ht="15" x14ac:dyDescent="0.2">
      <c r="B355" s="12" t="str">
        <f t="shared" ref="B355:B388" si="44">S355&amp;T355&amp;U355&amp;V355</f>
        <v>NOZARE</v>
      </c>
      <c r="C355" s="3">
        <f t="shared" si="42"/>
        <v>79.076668955533876</v>
      </c>
      <c r="D355" s="63"/>
      <c r="E355" s="63"/>
      <c r="F355" s="21">
        <f t="shared" si="43"/>
        <v>66.389558525343546</v>
      </c>
      <c r="G355" s="81"/>
      <c r="H355" s="22"/>
      <c r="I355" s="7"/>
      <c r="J355" s="22"/>
      <c r="K355" s="7"/>
      <c r="L355" s="22"/>
      <c r="M355" s="7"/>
      <c r="N355" s="22"/>
      <c r="O355" s="27"/>
      <c r="P355" s="40"/>
      <c r="Q355" s="36"/>
      <c r="S355" s="33" t="s">
        <v>6</v>
      </c>
      <c r="T355" s="39"/>
      <c r="U355" s="54" t="s">
        <v>96</v>
      </c>
      <c r="V355" s="37"/>
    </row>
    <row r="356" spans="2:22" ht="15" x14ac:dyDescent="0.2">
      <c r="B356" s="12" t="str">
        <f t="shared" si="44"/>
        <v>Ražošana, n=145</v>
      </c>
      <c r="C356" s="3">
        <f t="shared" si="42"/>
        <v>11.836832369969216</v>
      </c>
      <c r="D356" s="64">
        <v>67.23983658556466</v>
      </c>
      <c r="E356" s="64">
        <v>27.304256611439907</v>
      </c>
      <c r="F356" s="21">
        <f t="shared" si="43"/>
        <v>39.085301913903635</v>
      </c>
      <c r="G356" s="85">
        <v>5.4559068029955728</v>
      </c>
      <c r="H356" s="21"/>
      <c r="I356" s="7"/>
      <c r="J356" s="21"/>
      <c r="K356" s="7"/>
      <c r="L356" s="21"/>
      <c r="M356" s="7"/>
      <c r="N356" s="21"/>
      <c r="O356" s="27"/>
      <c r="P356" s="38"/>
      <c r="Q356" s="36"/>
      <c r="S356" s="33" t="s">
        <v>22</v>
      </c>
      <c r="T356" s="39" t="s">
        <v>4</v>
      </c>
      <c r="U356" s="56">
        <v>145</v>
      </c>
      <c r="V356" s="37"/>
    </row>
    <row r="357" spans="2:22" ht="15" x14ac:dyDescent="0.2">
      <c r="B357" s="12" t="str">
        <f t="shared" si="44"/>
        <v>Tirdzniecība, n=110</v>
      </c>
      <c r="C357" s="3">
        <f t="shared" si="42"/>
        <v>31.394664055011191</v>
      </c>
      <c r="D357" s="64">
        <v>47.682004900522685</v>
      </c>
      <c r="E357" s="64">
        <v>52.317995099477329</v>
      </c>
      <c r="F357" s="21">
        <f t="shared" si="43"/>
        <v>14.071563425866216</v>
      </c>
      <c r="G357" s="81">
        <v>0</v>
      </c>
      <c r="H357" s="21"/>
      <c r="I357" s="7"/>
      <c r="J357" s="21"/>
      <c r="K357" s="7"/>
      <c r="L357" s="21"/>
      <c r="M357" s="7"/>
      <c r="N357" s="21"/>
      <c r="O357" s="27"/>
      <c r="P357" s="38"/>
      <c r="Q357" s="36"/>
      <c r="S357" s="33" t="s">
        <v>23</v>
      </c>
      <c r="T357" s="39" t="s">
        <v>4</v>
      </c>
      <c r="U357" s="56">
        <v>110</v>
      </c>
      <c r="V357" s="37"/>
    </row>
    <row r="358" spans="2:22" ht="15" x14ac:dyDescent="0.2">
      <c r="B358" s="12" t="str">
        <f t="shared" si="44"/>
        <v>Būvniecība, n=50</v>
      </c>
      <c r="C358" s="3">
        <f t="shared" si="42"/>
        <v>7</v>
      </c>
      <c r="D358" s="64">
        <v>72.076668955533876</v>
      </c>
      <c r="E358" s="64">
        <v>27.743388856916308</v>
      </c>
      <c r="F358" s="21">
        <f t="shared" si="43"/>
        <v>38.646169668427234</v>
      </c>
      <c r="G358" s="80">
        <v>0.17994218754987321</v>
      </c>
      <c r="H358" s="21"/>
      <c r="I358" s="7"/>
      <c r="J358" s="21"/>
      <c r="K358" s="7"/>
      <c r="L358" s="21"/>
      <c r="M358" s="7"/>
      <c r="N358" s="21"/>
      <c r="O358" s="27"/>
      <c r="P358" s="38"/>
      <c r="Q358" s="36"/>
      <c r="S358" s="33" t="s">
        <v>24</v>
      </c>
      <c r="T358" s="39" t="s">
        <v>4</v>
      </c>
      <c r="U358" s="56">
        <v>50</v>
      </c>
      <c r="V358" s="37"/>
    </row>
    <row r="359" spans="2:22" ht="15" x14ac:dyDescent="0.2">
      <c r="B359" s="12" t="str">
        <f t="shared" si="44"/>
        <v>Pakalpojumi, n=410</v>
      </c>
      <c r="C359" s="3">
        <f t="shared" si="42"/>
        <v>17.250375520765267</v>
      </c>
      <c r="D359" s="64">
        <v>61.826293434768608</v>
      </c>
      <c r="E359" s="64">
        <v>34.757398733471163</v>
      </c>
      <c r="F359" s="21">
        <f t="shared" si="43"/>
        <v>31.632159791872382</v>
      </c>
      <c r="G359" s="85">
        <v>3.4163078317602178</v>
      </c>
      <c r="H359" s="21"/>
      <c r="I359" s="7"/>
      <c r="J359" s="21"/>
      <c r="K359" s="7"/>
      <c r="L359" s="21"/>
      <c r="M359" s="7"/>
      <c r="N359" s="21"/>
      <c r="O359" s="27"/>
      <c r="P359" s="38"/>
      <c r="Q359" s="36"/>
      <c r="S359" s="33" t="s">
        <v>25</v>
      </c>
      <c r="T359" s="39" t="s">
        <v>4</v>
      </c>
      <c r="U359" s="56">
        <v>410</v>
      </c>
      <c r="V359" s="37"/>
    </row>
    <row r="360" spans="2:22" ht="15" x14ac:dyDescent="0.2">
      <c r="B360" s="12" t="str">
        <f t="shared" si="44"/>
        <v>DARBINIEKU SKAITS UZŅĒMUMĀ</v>
      </c>
      <c r="C360" s="3">
        <f t="shared" si="42"/>
        <v>79.076668955533876</v>
      </c>
      <c r="D360" s="63"/>
      <c r="E360" s="63"/>
      <c r="F360" s="21">
        <f t="shared" si="43"/>
        <v>66.389558525343546</v>
      </c>
      <c r="G360" s="81"/>
      <c r="H360" s="21"/>
      <c r="I360" s="7"/>
      <c r="J360" s="21"/>
      <c r="K360" s="7"/>
      <c r="L360" s="21"/>
      <c r="M360" s="7"/>
      <c r="N360" s="21"/>
      <c r="O360" s="27"/>
      <c r="P360" s="38"/>
      <c r="Q360" s="36"/>
      <c r="S360" s="33" t="s">
        <v>5</v>
      </c>
      <c r="T360" s="39"/>
      <c r="U360" s="54" t="s">
        <v>96</v>
      </c>
      <c r="V360" s="37"/>
    </row>
    <row r="361" spans="2:22" ht="15" x14ac:dyDescent="0.2">
      <c r="B361" s="12" t="str">
        <f t="shared" si="44"/>
        <v>1 - 9 darbinieki (mikrouzņēmumi), n=393</v>
      </c>
      <c r="C361" s="3">
        <f t="shared" si="42"/>
        <v>16.456499957023951</v>
      </c>
      <c r="D361" s="64">
        <v>62.620168998509925</v>
      </c>
      <c r="E361" s="64">
        <v>34.839404324311282</v>
      </c>
      <c r="F361" s="21">
        <f t="shared" si="43"/>
        <v>31.550154201032264</v>
      </c>
      <c r="G361" s="85">
        <v>2.5404266771780355</v>
      </c>
      <c r="H361" s="21"/>
      <c r="I361" s="7"/>
      <c r="J361" s="21"/>
      <c r="K361" s="7"/>
      <c r="L361" s="21"/>
      <c r="M361" s="7"/>
      <c r="N361" s="21"/>
      <c r="O361" s="27"/>
      <c r="P361" s="38"/>
      <c r="Q361" s="36"/>
      <c r="S361" s="33" t="s">
        <v>27</v>
      </c>
      <c r="T361" s="39" t="s">
        <v>4</v>
      </c>
      <c r="U361" s="56">
        <v>393</v>
      </c>
      <c r="V361" s="37"/>
    </row>
    <row r="362" spans="2:22" ht="15" x14ac:dyDescent="0.2">
      <c r="B362" s="12" t="str">
        <f t="shared" si="44"/>
        <v>10 - 49 darbinieki (mazie uzņēmumi), n=232</v>
      </c>
      <c r="C362" s="3">
        <f t="shared" si="42"/>
        <v>39.691662085561944</v>
      </c>
      <c r="D362" s="64">
        <v>39.385006869971932</v>
      </c>
      <c r="E362" s="64">
        <v>57.345098378214367</v>
      </c>
      <c r="F362" s="21">
        <f t="shared" si="43"/>
        <v>9.044460147129179</v>
      </c>
      <c r="G362" s="85">
        <v>3.269894751813776</v>
      </c>
      <c r="H362" s="22"/>
      <c r="I362" s="7"/>
      <c r="J362" s="22"/>
      <c r="K362" s="7"/>
      <c r="L362" s="22"/>
      <c r="M362" s="7"/>
      <c r="N362" s="22"/>
      <c r="O362" s="27"/>
      <c r="P362" s="40"/>
      <c r="Q362" s="36"/>
      <c r="S362" s="33" t="s">
        <v>28</v>
      </c>
      <c r="T362" s="39" t="s">
        <v>4</v>
      </c>
      <c r="U362" s="56">
        <v>232</v>
      </c>
      <c r="V362" s="37"/>
    </row>
    <row r="363" spans="2:22" ht="15" x14ac:dyDescent="0.2">
      <c r="B363" s="12" t="str">
        <f t="shared" si="44"/>
        <v>50 - 249 darbinieki (vidējie uzņēmumi), n=90</v>
      </c>
      <c r="C363" s="3">
        <f t="shared" si="42"/>
        <v>40.323603788402217</v>
      </c>
      <c r="D363" s="64">
        <v>38.753065167131659</v>
      </c>
      <c r="E363" s="64">
        <v>59.389558525343546</v>
      </c>
      <c r="F363" s="21">
        <f t="shared" si="43"/>
        <v>7</v>
      </c>
      <c r="G363" s="85">
        <v>1.857376307524911</v>
      </c>
      <c r="H363" s="21"/>
      <c r="I363" s="7"/>
      <c r="J363" s="21"/>
      <c r="K363" s="7"/>
      <c r="L363" s="21"/>
      <c r="M363" s="7"/>
      <c r="N363" s="21"/>
      <c r="O363" s="27"/>
      <c r="P363" s="38"/>
      <c r="Q363" s="36"/>
      <c r="S363" s="33" t="s">
        <v>29</v>
      </c>
      <c r="T363" s="39" t="s">
        <v>4</v>
      </c>
      <c r="U363" s="56">
        <v>90</v>
      </c>
      <c r="V363" s="37"/>
    </row>
    <row r="364" spans="2:22" ht="15" x14ac:dyDescent="0.2">
      <c r="B364" s="12" t="str">
        <f t="shared" si="44"/>
        <v>KAPITĀLA IZCELSME</v>
      </c>
      <c r="C364" s="3">
        <f t="shared" si="42"/>
        <v>79.076668955533876</v>
      </c>
      <c r="D364" s="63"/>
      <c r="E364" s="63"/>
      <c r="F364" s="21">
        <f t="shared" si="43"/>
        <v>66.389558525343546</v>
      </c>
      <c r="G364" s="81"/>
      <c r="H364" s="21"/>
      <c r="I364" s="7"/>
      <c r="J364" s="21"/>
      <c r="K364" s="7"/>
      <c r="L364" s="21"/>
      <c r="M364" s="7"/>
      <c r="N364" s="21"/>
      <c r="O364" s="27"/>
      <c r="P364" s="38"/>
      <c r="Q364" s="36"/>
      <c r="S364" s="33" t="s">
        <v>26</v>
      </c>
      <c r="T364" s="39"/>
      <c r="U364" s="54" t="s">
        <v>96</v>
      </c>
      <c r="V364" s="37"/>
    </row>
    <row r="365" spans="2:22" ht="15" x14ac:dyDescent="0.2">
      <c r="B365" s="12" t="str">
        <f t="shared" si="44"/>
        <v>Vietējais kapitāls, n=648</v>
      </c>
      <c r="C365" s="3">
        <f t="shared" si="42"/>
        <v>18.303932569453103</v>
      </c>
      <c r="D365" s="64">
        <v>60.772736386080773</v>
      </c>
      <c r="E365" s="64">
        <v>36.469120087233669</v>
      </c>
      <c r="F365" s="21">
        <f t="shared" si="43"/>
        <v>29.920438438109876</v>
      </c>
      <c r="G365" s="85">
        <v>2.7581435266847536</v>
      </c>
      <c r="H365" s="21"/>
      <c r="I365" s="7"/>
      <c r="J365" s="21"/>
      <c r="K365" s="7"/>
      <c r="L365" s="21"/>
      <c r="M365" s="7"/>
      <c r="N365" s="21"/>
      <c r="O365" s="27"/>
      <c r="P365" s="38"/>
      <c r="Q365" s="36"/>
      <c r="S365" s="33" t="s">
        <v>30</v>
      </c>
      <c r="T365" s="39" t="s">
        <v>4</v>
      </c>
      <c r="U365" s="56">
        <v>648</v>
      </c>
      <c r="V365" s="37"/>
    </row>
    <row r="366" spans="2:22" ht="15" x14ac:dyDescent="0.2">
      <c r="B366" s="12" t="str">
        <f t="shared" si="44"/>
        <v>Vietējais un ārvalstu kapitāls, n=29</v>
      </c>
      <c r="C366" s="3">
        <f t="shared" si="42"/>
        <v>25.97749652692368</v>
      </c>
      <c r="D366" s="64">
        <v>53.099172428610196</v>
      </c>
      <c r="E366" s="64">
        <v>46.02942615135067</v>
      </c>
      <c r="F366" s="21">
        <f t="shared" si="43"/>
        <v>20.360132373992876</v>
      </c>
      <c r="G366" s="85">
        <v>0.87140142003912302</v>
      </c>
      <c r="H366" s="21"/>
      <c r="I366" s="7"/>
      <c r="J366" s="21"/>
      <c r="K366" s="7"/>
      <c r="L366" s="21"/>
      <c r="M366" s="7"/>
      <c r="N366" s="21"/>
      <c r="O366" s="27"/>
      <c r="P366" s="38"/>
      <c r="Q366" s="36"/>
      <c r="S366" s="33" t="s">
        <v>31</v>
      </c>
      <c r="T366" s="39" t="s">
        <v>4</v>
      </c>
      <c r="U366" s="56">
        <v>29</v>
      </c>
      <c r="V366" s="37"/>
    </row>
    <row r="367" spans="2:22" ht="15" x14ac:dyDescent="0.2">
      <c r="B367" s="12" t="str">
        <f t="shared" si="44"/>
        <v>Ārvalstu kapitāls, n=38</v>
      </c>
      <c r="C367" s="3">
        <f t="shared" si="42"/>
        <v>28.766427936360159</v>
      </c>
      <c r="D367" s="64">
        <v>50.310241019173716</v>
      </c>
      <c r="E367" s="64">
        <v>49.689758980826291</v>
      </c>
      <c r="F367" s="21">
        <f t="shared" si="43"/>
        <v>16.699799544517255</v>
      </c>
      <c r="G367" s="81">
        <v>0</v>
      </c>
      <c r="H367" s="21"/>
      <c r="I367" s="7"/>
      <c r="J367" s="21"/>
      <c r="K367" s="7"/>
      <c r="L367" s="21"/>
      <c r="M367" s="7"/>
      <c r="N367" s="21"/>
      <c r="O367" s="27"/>
      <c r="P367" s="38"/>
      <c r="Q367" s="36"/>
      <c r="S367" s="33" t="s">
        <v>32</v>
      </c>
      <c r="T367" s="41" t="s">
        <v>4</v>
      </c>
      <c r="U367" s="56">
        <v>38</v>
      </c>
      <c r="V367" s="37"/>
    </row>
    <row r="368" spans="2:22" ht="15" x14ac:dyDescent="0.2">
      <c r="B368" s="12" t="str">
        <f t="shared" si="44"/>
        <v>UZŅĒMUMA APGROZĪJUMS</v>
      </c>
      <c r="C368" s="3">
        <f t="shared" si="42"/>
        <v>79.076668955533876</v>
      </c>
      <c r="D368" s="63"/>
      <c r="E368" s="63"/>
      <c r="F368" s="21">
        <f t="shared" si="43"/>
        <v>66.389558525343546</v>
      </c>
      <c r="G368" s="81"/>
      <c r="H368" s="21"/>
      <c r="I368" s="7"/>
      <c r="J368" s="21"/>
      <c r="K368" s="7"/>
      <c r="L368" s="21"/>
      <c r="M368" s="7"/>
      <c r="N368" s="21"/>
      <c r="O368" s="27"/>
      <c r="P368" s="38"/>
      <c r="Q368" s="36"/>
      <c r="S368" s="33" t="s">
        <v>95</v>
      </c>
      <c r="T368" s="41"/>
      <c r="U368" s="54" t="s">
        <v>96</v>
      </c>
      <c r="V368" s="37"/>
    </row>
    <row r="369" spans="2:22" ht="15" x14ac:dyDescent="0.2">
      <c r="B369" s="12" t="str">
        <f t="shared" si="44"/>
        <v>Zems, n=132</v>
      </c>
      <c r="C369" s="3">
        <f t="shared" si="42"/>
        <v>16.471327151596135</v>
      </c>
      <c r="D369" s="64">
        <v>62.605341803937741</v>
      </c>
      <c r="E369" s="64">
        <v>35.184925401545428</v>
      </c>
      <c r="F369" s="21">
        <f t="shared" si="43"/>
        <v>31.204633123798118</v>
      </c>
      <c r="G369" s="85">
        <v>2.2097327945169383</v>
      </c>
      <c r="H369" s="21"/>
      <c r="I369" s="7"/>
      <c r="J369" s="21"/>
      <c r="K369" s="7"/>
      <c r="L369" s="21"/>
      <c r="M369" s="7"/>
      <c r="N369" s="21"/>
      <c r="O369" s="27"/>
      <c r="P369" s="38"/>
      <c r="Q369" s="36"/>
      <c r="S369" s="33" t="s">
        <v>92</v>
      </c>
      <c r="T369" s="41" t="s">
        <v>4</v>
      </c>
      <c r="U369" s="56">
        <v>132</v>
      </c>
      <c r="V369" s="37"/>
    </row>
    <row r="370" spans="2:22" ht="15" x14ac:dyDescent="0.2">
      <c r="B370" s="12" t="str">
        <f t="shared" si="44"/>
        <v>Vidējs, n=135</v>
      </c>
      <c r="C370" s="3">
        <f t="shared" si="42"/>
        <v>16.94073421991375</v>
      </c>
      <c r="D370" s="64">
        <v>62.135934735620125</v>
      </c>
      <c r="E370" s="64">
        <v>33.342508056786215</v>
      </c>
      <c r="F370" s="21">
        <f t="shared" si="43"/>
        <v>33.04705046855733</v>
      </c>
      <c r="G370" s="85">
        <v>4.5215572075937942</v>
      </c>
      <c r="H370" s="21"/>
      <c r="I370" s="7"/>
      <c r="J370" s="21"/>
      <c r="K370" s="7"/>
      <c r="L370" s="21"/>
      <c r="M370" s="7"/>
      <c r="N370" s="21"/>
      <c r="O370" s="27"/>
      <c r="P370" s="38"/>
      <c r="Q370" s="36"/>
      <c r="S370" s="33" t="s">
        <v>93</v>
      </c>
      <c r="T370" s="41" t="s">
        <v>4</v>
      </c>
      <c r="U370" s="56">
        <v>135</v>
      </c>
      <c r="V370" s="37"/>
    </row>
    <row r="371" spans="2:22" ht="15" x14ac:dyDescent="0.2">
      <c r="B371" s="12" t="str">
        <f t="shared" si="44"/>
        <v>Augsts, n=328</v>
      </c>
      <c r="C371" s="3">
        <f t="shared" si="42"/>
        <v>27.627376255978184</v>
      </c>
      <c r="D371" s="64">
        <v>51.449292699555691</v>
      </c>
      <c r="E371" s="64">
        <v>47.416094555964953</v>
      </c>
      <c r="F371" s="21">
        <f t="shared" si="43"/>
        <v>18.973463969378592</v>
      </c>
      <c r="G371" s="85">
        <v>1.1346127444794909</v>
      </c>
      <c r="H371" s="21"/>
      <c r="I371" s="7"/>
      <c r="J371" s="21"/>
      <c r="K371" s="7"/>
      <c r="L371" s="21"/>
      <c r="M371" s="7"/>
      <c r="N371" s="21"/>
      <c r="O371" s="27"/>
      <c r="P371" s="38"/>
      <c r="Q371" s="36"/>
      <c r="S371" s="33" t="s">
        <v>94</v>
      </c>
      <c r="T371" s="41" t="s">
        <v>4</v>
      </c>
      <c r="U371" s="56">
        <v>328</v>
      </c>
      <c r="V371" s="37"/>
    </row>
    <row r="372" spans="2:22" ht="15" x14ac:dyDescent="0.2">
      <c r="B372" s="12" t="str">
        <f t="shared" si="44"/>
        <v>REĢIONS</v>
      </c>
      <c r="C372" s="3">
        <f t="shared" si="42"/>
        <v>79.076668955533876</v>
      </c>
      <c r="D372" s="63"/>
      <c r="E372" s="63"/>
      <c r="F372" s="21">
        <f t="shared" si="43"/>
        <v>66.389558525343546</v>
      </c>
      <c r="G372" s="81"/>
      <c r="H372" s="22"/>
      <c r="I372" s="7"/>
      <c r="J372" s="22"/>
      <c r="K372" s="7"/>
      <c r="L372" s="22"/>
      <c r="M372" s="7"/>
      <c r="N372" s="22"/>
      <c r="O372" s="27"/>
      <c r="P372" s="40"/>
      <c r="Q372" s="36"/>
      <c r="S372" s="33" t="s">
        <v>33</v>
      </c>
      <c r="U372" s="54" t="s">
        <v>96</v>
      </c>
      <c r="V372" s="37"/>
    </row>
    <row r="373" spans="2:22" ht="15" x14ac:dyDescent="0.2">
      <c r="B373" s="12" t="str">
        <f t="shared" si="44"/>
        <v>Rīga, n=308</v>
      </c>
      <c r="C373" s="3">
        <f t="shared" si="42"/>
        <v>20.123161037487833</v>
      </c>
      <c r="D373" s="64">
        <v>58.953507918046043</v>
      </c>
      <c r="E373" s="64">
        <v>38.437730481780349</v>
      </c>
      <c r="F373" s="21">
        <f t="shared" si="43"/>
        <v>27.951828043563197</v>
      </c>
      <c r="G373" s="85">
        <v>2.6087616001736396</v>
      </c>
      <c r="H373" s="21"/>
      <c r="I373" s="7"/>
      <c r="J373" s="21"/>
      <c r="K373" s="7"/>
      <c r="L373" s="21"/>
      <c r="M373" s="7"/>
      <c r="N373" s="21"/>
      <c r="O373" s="27"/>
      <c r="P373" s="38"/>
      <c r="Q373" s="36"/>
      <c r="S373" s="33" t="s">
        <v>34</v>
      </c>
      <c r="T373" s="41" t="s">
        <v>4</v>
      </c>
      <c r="U373" s="56">
        <v>308</v>
      </c>
      <c r="V373" s="37"/>
    </row>
    <row r="374" spans="2:22" ht="15" x14ac:dyDescent="0.2">
      <c r="B374" s="12" t="str">
        <f t="shared" si="44"/>
        <v>Pierīga, n=120</v>
      </c>
      <c r="C374" s="3">
        <f t="shared" si="42"/>
        <v>11.957764234109703</v>
      </c>
      <c r="D374" s="64">
        <v>67.118904721424173</v>
      </c>
      <c r="E374" s="64">
        <v>29.848161760535056</v>
      </c>
      <c r="F374" s="21">
        <f t="shared" si="43"/>
        <v>36.541396764808489</v>
      </c>
      <c r="G374" s="85">
        <v>3.0329335180408115</v>
      </c>
      <c r="H374" s="21"/>
      <c r="I374" s="7"/>
      <c r="J374" s="21"/>
      <c r="K374" s="7"/>
      <c r="L374" s="21"/>
      <c r="M374" s="7"/>
      <c r="N374" s="21"/>
      <c r="O374" s="27"/>
      <c r="P374" s="38"/>
      <c r="Q374" s="36"/>
      <c r="S374" s="33" t="s">
        <v>35</v>
      </c>
      <c r="T374" s="41" t="s">
        <v>4</v>
      </c>
      <c r="U374" s="56">
        <v>120</v>
      </c>
      <c r="V374" s="37"/>
    </row>
    <row r="375" spans="2:22" ht="15" x14ac:dyDescent="0.2">
      <c r="B375" s="12" t="str">
        <f t="shared" si="44"/>
        <v>Vidzeme, n=81</v>
      </c>
      <c r="C375" s="3">
        <f t="shared" si="42"/>
        <v>32.186443845187995</v>
      </c>
      <c r="D375" s="64">
        <v>46.890225110345881</v>
      </c>
      <c r="E375" s="64">
        <v>49.167258688033563</v>
      </c>
      <c r="F375" s="21">
        <f t="shared" si="43"/>
        <v>17.222299837309983</v>
      </c>
      <c r="G375" s="85">
        <v>3.9425162016205975</v>
      </c>
      <c r="H375" s="21"/>
      <c r="I375" s="7"/>
      <c r="J375" s="21"/>
      <c r="K375" s="7"/>
      <c r="L375" s="21"/>
      <c r="M375" s="7"/>
      <c r="N375" s="21"/>
      <c r="O375" s="27"/>
      <c r="P375" s="38"/>
      <c r="Q375" s="36"/>
      <c r="S375" s="33" t="s">
        <v>36</v>
      </c>
      <c r="T375" s="41" t="s">
        <v>4</v>
      </c>
      <c r="U375" s="56">
        <v>81</v>
      </c>
      <c r="V375" s="37"/>
    </row>
    <row r="376" spans="2:22" ht="15" x14ac:dyDescent="0.2">
      <c r="B376" s="12" t="str">
        <f t="shared" si="44"/>
        <v>Kurzeme, n=73</v>
      </c>
      <c r="C376" s="3">
        <f t="shared" si="42"/>
        <v>12.192827443899418</v>
      </c>
      <c r="D376" s="64">
        <v>66.883841511634458</v>
      </c>
      <c r="E376" s="64">
        <v>30.918612294654764</v>
      </c>
      <c r="F376" s="21">
        <f t="shared" si="43"/>
        <v>35.470946230688781</v>
      </c>
      <c r="G376" s="85">
        <v>2.1975461937108078</v>
      </c>
      <c r="H376" s="21"/>
      <c r="I376" s="7"/>
      <c r="J376" s="21"/>
      <c r="K376" s="7"/>
      <c r="L376" s="21"/>
      <c r="M376" s="7"/>
      <c r="N376" s="21"/>
      <c r="O376" s="27"/>
      <c r="P376" s="38"/>
      <c r="Q376" s="36"/>
      <c r="S376" s="33" t="s">
        <v>37</v>
      </c>
      <c r="T376" s="41" t="s">
        <v>4</v>
      </c>
      <c r="U376" s="56">
        <v>73</v>
      </c>
      <c r="V376" s="37"/>
    </row>
    <row r="377" spans="2:22" ht="15" x14ac:dyDescent="0.2">
      <c r="B377" s="12" t="str">
        <f t="shared" si="44"/>
        <v>Zemgale, n=67</v>
      </c>
      <c r="C377" s="3">
        <f t="shared" si="42"/>
        <v>21.416888732609969</v>
      </c>
      <c r="D377" s="64">
        <v>57.659780222923906</v>
      </c>
      <c r="E377" s="64">
        <v>39.611942938469454</v>
      </c>
      <c r="F377" s="21">
        <f t="shared" si="43"/>
        <v>26.777615586874091</v>
      </c>
      <c r="G377" s="85">
        <v>2.7282768386067104</v>
      </c>
      <c r="H377" s="22"/>
      <c r="I377" s="7"/>
      <c r="J377" s="22"/>
      <c r="K377" s="7"/>
      <c r="L377" s="22"/>
      <c r="M377" s="7"/>
      <c r="N377" s="22"/>
      <c r="O377" s="27"/>
      <c r="P377" s="40"/>
      <c r="Q377" s="36"/>
      <c r="S377" s="33" t="s">
        <v>38</v>
      </c>
      <c r="T377" s="41" t="s">
        <v>4</v>
      </c>
      <c r="U377" s="56">
        <v>67</v>
      </c>
      <c r="V377" s="37"/>
    </row>
    <row r="378" spans="2:22" ht="15" x14ac:dyDescent="0.2">
      <c r="B378" s="12" t="str">
        <f t="shared" si="44"/>
        <v>Latgale, n=66</v>
      </c>
      <c r="C378" s="3">
        <f t="shared" si="42"/>
        <v>13.04443820605637</v>
      </c>
      <c r="D378" s="64">
        <v>66.032230749477506</v>
      </c>
      <c r="E378" s="64">
        <v>33.587857882548427</v>
      </c>
      <c r="F378" s="21">
        <f t="shared" si="43"/>
        <v>32.801700642795119</v>
      </c>
      <c r="G378" s="80">
        <v>0.37991136797411212</v>
      </c>
      <c r="H378" s="21"/>
      <c r="I378" s="7"/>
      <c r="J378" s="21"/>
      <c r="K378" s="7"/>
      <c r="L378" s="21"/>
      <c r="M378" s="7"/>
      <c r="N378" s="22"/>
      <c r="O378" s="27"/>
      <c r="P378" s="38"/>
      <c r="Q378" s="36"/>
      <c r="S378" s="33" t="s">
        <v>39</v>
      </c>
      <c r="T378" s="39" t="s">
        <v>4</v>
      </c>
      <c r="U378" s="56">
        <v>66</v>
      </c>
    </row>
    <row r="379" spans="2:22" ht="15" x14ac:dyDescent="0.2">
      <c r="B379" s="12" t="str">
        <f t="shared" si="44"/>
        <v>UZŅĒMUMA ATRAŠANĀS VIETA</v>
      </c>
      <c r="C379" s="3">
        <f t="shared" si="42"/>
        <v>79.076668955533876</v>
      </c>
      <c r="D379" s="63"/>
      <c r="E379" s="63"/>
      <c r="F379" s="21">
        <f t="shared" si="43"/>
        <v>66.389558525343546</v>
      </c>
      <c r="G379" s="81"/>
      <c r="H379" s="21"/>
      <c r="I379" s="7"/>
      <c r="J379" s="21"/>
      <c r="K379" s="7"/>
      <c r="L379" s="21"/>
      <c r="M379" s="7"/>
      <c r="N379" s="21"/>
      <c r="O379" s="27"/>
      <c r="P379" s="38"/>
      <c r="Q379" s="36"/>
      <c r="S379" s="33" t="s">
        <v>40</v>
      </c>
      <c r="T379" s="39"/>
      <c r="U379" s="54" t="s">
        <v>96</v>
      </c>
    </row>
    <row r="380" spans="2:22" ht="15" x14ac:dyDescent="0.2">
      <c r="B380" s="12" t="str">
        <f t="shared" si="44"/>
        <v>Rīga, n=308</v>
      </c>
      <c r="C380" s="3">
        <f t="shared" si="42"/>
        <v>20.123161037487833</v>
      </c>
      <c r="D380" s="64">
        <v>58.953507918046043</v>
      </c>
      <c r="E380" s="64">
        <v>38.437730481780349</v>
      </c>
      <c r="F380" s="21">
        <f t="shared" si="43"/>
        <v>27.951828043563197</v>
      </c>
      <c r="G380" s="85">
        <v>2.6087616001736396</v>
      </c>
      <c r="H380" s="21"/>
      <c r="I380" s="7"/>
      <c r="J380" s="21"/>
      <c r="K380" s="7"/>
      <c r="L380" s="21"/>
      <c r="M380" s="7"/>
      <c r="N380" s="21"/>
      <c r="O380" s="27"/>
      <c r="P380" s="38"/>
      <c r="Q380" s="36"/>
      <c r="S380" s="33" t="s">
        <v>34</v>
      </c>
      <c r="T380" s="39" t="s">
        <v>4</v>
      </c>
      <c r="U380" s="56">
        <v>308</v>
      </c>
    </row>
    <row r="381" spans="2:22" ht="15" x14ac:dyDescent="0.2">
      <c r="B381" s="12" t="str">
        <f t="shared" si="44"/>
        <v>Ārpus Rīgas, n=407</v>
      </c>
      <c r="C381" s="3">
        <f t="shared" si="42"/>
        <v>17.579188096048163</v>
      </c>
      <c r="D381" s="64">
        <v>61.497480859485712</v>
      </c>
      <c r="E381" s="64">
        <v>35.92258673778521</v>
      </c>
      <c r="F381" s="21">
        <f t="shared" si="43"/>
        <v>30.466971787558336</v>
      </c>
      <c r="G381" s="85">
        <v>2.5799324027289336</v>
      </c>
      <c r="H381" s="21"/>
      <c r="I381" s="7"/>
      <c r="J381" s="21"/>
      <c r="K381" s="7"/>
      <c r="L381" s="21"/>
      <c r="M381" s="7"/>
      <c r="N381" s="21"/>
      <c r="O381" s="27"/>
      <c r="P381" s="38"/>
      <c r="Q381" s="36"/>
      <c r="S381" s="33" t="s">
        <v>41</v>
      </c>
      <c r="T381" s="39" t="s">
        <v>4</v>
      </c>
      <c r="U381" s="56">
        <v>407</v>
      </c>
    </row>
    <row r="382" spans="2:22" ht="15" x14ac:dyDescent="0.2">
      <c r="B382" s="12" t="str">
        <f t="shared" si="44"/>
        <v>EKSPORTA STATUSS</v>
      </c>
      <c r="C382" s="3">
        <f t="shared" si="42"/>
        <v>79.076668955533876</v>
      </c>
      <c r="D382" s="63"/>
      <c r="E382" s="63"/>
      <c r="F382" s="21">
        <f t="shared" si="43"/>
        <v>66.389558525343546</v>
      </c>
      <c r="G382" s="81"/>
      <c r="H382" s="21"/>
      <c r="I382" s="7"/>
      <c r="J382" s="21"/>
      <c r="K382" s="7"/>
      <c r="L382" s="21"/>
      <c r="M382" s="7"/>
      <c r="N382" s="21"/>
      <c r="O382" s="27"/>
      <c r="P382" s="38"/>
      <c r="Q382" s="36"/>
      <c r="S382" s="33" t="s">
        <v>42</v>
      </c>
      <c r="T382" s="39"/>
      <c r="U382" s="54" t="s">
        <v>96</v>
      </c>
    </row>
    <row r="383" spans="2:22" ht="15" x14ac:dyDescent="0.2">
      <c r="B383" s="12" t="str">
        <f t="shared" si="44"/>
        <v>Eksportē, n=218</v>
      </c>
      <c r="C383" s="3">
        <f t="shared" si="42"/>
        <v>37.830494010138736</v>
      </c>
      <c r="D383" s="64">
        <v>41.24617494539514</v>
      </c>
      <c r="E383" s="64">
        <v>57.111249270684873</v>
      </c>
      <c r="F383" s="21">
        <f t="shared" si="43"/>
        <v>9.278309254658673</v>
      </c>
      <c r="G383" s="85">
        <v>1.6425757839198685</v>
      </c>
      <c r="H383" s="22"/>
      <c r="I383" s="7"/>
      <c r="J383" s="22"/>
      <c r="K383" s="7"/>
      <c r="L383" s="22"/>
      <c r="M383" s="7"/>
      <c r="N383" s="22"/>
      <c r="O383" s="27"/>
      <c r="P383" s="40"/>
      <c r="Q383" s="36"/>
      <c r="S383" s="33" t="s">
        <v>43</v>
      </c>
      <c r="T383" s="39" t="s">
        <v>4</v>
      </c>
      <c r="U383" s="56">
        <v>218</v>
      </c>
    </row>
    <row r="384" spans="2:22" ht="15.75" customHeight="1" x14ac:dyDescent="0.2">
      <c r="B384" s="12" t="str">
        <f t="shared" si="44"/>
        <v>Neeksportē, n=491</v>
      </c>
      <c r="C384" s="3">
        <f>$D$389-D384+7</f>
        <v>12.689561308133889</v>
      </c>
      <c r="D384" s="65">
        <v>66.387107647399986</v>
      </c>
      <c r="E384" s="65">
        <v>30.980493169491101</v>
      </c>
      <c r="F384" s="21">
        <f>$E$389-E384+7</f>
        <v>35.409065355852448</v>
      </c>
      <c r="G384" s="86">
        <v>2.632399183108614</v>
      </c>
      <c r="H384" s="21"/>
      <c r="I384" s="7"/>
      <c r="J384" s="21"/>
      <c r="K384" s="7"/>
      <c r="L384" s="21"/>
      <c r="M384" s="7"/>
      <c r="N384" s="21"/>
      <c r="O384" s="27"/>
      <c r="P384" s="38"/>
      <c r="Q384" s="36"/>
      <c r="S384" s="33" t="s">
        <v>44</v>
      </c>
      <c r="T384" s="39" t="s">
        <v>4</v>
      </c>
      <c r="U384" s="57">
        <v>491</v>
      </c>
    </row>
    <row r="385" spans="1:23" ht="15.75" customHeight="1" x14ac:dyDescent="0.2">
      <c r="B385" s="12" t="str">
        <f t="shared" si="44"/>
        <v/>
      </c>
      <c r="C385" s="3">
        <f t="shared" ref="C385:C388" si="45">$D$389-D385+7</f>
        <v>79.076668955533876</v>
      </c>
      <c r="D385" s="95"/>
      <c r="E385" s="95"/>
      <c r="F385" s="21">
        <f t="shared" ref="F385:F388" si="46">$E$389-E385+7</f>
        <v>66.389558525343546</v>
      </c>
      <c r="G385" s="93"/>
      <c r="H385" s="21"/>
      <c r="I385" s="7"/>
      <c r="J385" s="21"/>
      <c r="K385" s="7"/>
      <c r="L385" s="21"/>
      <c r="M385" s="7"/>
      <c r="N385" s="21"/>
      <c r="O385" s="27"/>
      <c r="P385" s="38"/>
      <c r="Q385" s="36"/>
      <c r="T385" s="39"/>
      <c r="U385" s="54" t="s">
        <v>96</v>
      </c>
      <c r="W385" s="33" t="s">
        <v>75</v>
      </c>
    </row>
    <row r="386" spans="1:23" ht="15.75" customHeight="1" x14ac:dyDescent="0.2">
      <c r="B386" s="12" t="str">
        <f t="shared" si="44"/>
        <v>Jā, ir ieviesis jaunus digitālos risinājumus, n=89</v>
      </c>
      <c r="C386" s="3">
        <f t="shared" si="45"/>
        <v>32.964910943096669</v>
      </c>
      <c r="D386" s="64">
        <v>46.111758012437207</v>
      </c>
      <c r="E386" s="64">
        <v>53.713807954832895</v>
      </c>
      <c r="F386" s="21">
        <f t="shared" si="46"/>
        <v>12.675750570510651</v>
      </c>
      <c r="G386" s="62">
        <v>0.17443403272993604</v>
      </c>
      <c r="H386" s="21"/>
      <c r="I386" s="7"/>
      <c r="J386" s="21"/>
      <c r="K386" s="7"/>
      <c r="L386" s="21"/>
      <c r="M386" s="7"/>
      <c r="N386" s="21"/>
      <c r="O386" s="27"/>
      <c r="P386" s="38"/>
      <c r="Q386" s="36"/>
      <c r="S386" s="33" t="s">
        <v>65</v>
      </c>
      <c r="T386" s="39" t="s">
        <v>4</v>
      </c>
      <c r="U386" s="97">
        <v>89</v>
      </c>
    </row>
    <row r="387" spans="1:23" ht="15.75" customHeight="1" x14ac:dyDescent="0.2">
      <c r="B387" s="12" t="str">
        <f t="shared" si="44"/>
        <v>Jā, ir palielinājis jau esošo digitālo risinājumu izmantošanu, n=173</v>
      </c>
      <c r="C387" s="3">
        <f t="shared" si="45"/>
        <v>31.427914304043895</v>
      </c>
      <c r="D387" s="64">
        <v>47.64875465148998</v>
      </c>
      <c r="E387" s="64">
        <v>48.380198103823751</v>
      </c>
      <c r="F387" s="21">
        <f t="shared" si="46"/>
        <v>18.009360421519794</v>
      </c>
      <c r="G387" s="64">
        <v>3.971047244686285</v>
      </c>
      <c r="H387" s="21"/>
      <c r="I387" s="7"/>
      <c r="J387" s="21"/>
      <c r="K387" s="7"/>
      <c r="L387" s="21"/>
      <c r="M387" s="7"/>
      <c r="N387" s="21"/>
      <c r="O387" s="27"/>
      <c r="P387" s="38"/>
      <c r="Q387" s="36"/>
      <c r="S387" s="33" t="s">
        <v>66</v>
      </c>
      <c r="T387" s="39" t="s">
        <v>4</v>
      </c>
      <c r="U387" s="97">
        <v>173</v>
      </c>
    </row>
    <row r="388" spans="1:23" ht="15.75" customHeight="1" x14ac:dyDescent="0.2">
      <c r="B388" s="12" t="str">
        <f t="shared" si="44"/>
        <v>Nē, n=430</v>
      </c>
      <c r="C388" s="3">
        <f t="shared" si="45"/>
        <v>14.515070082892535</v>
      </c>
      <c r="D388" s="64">
        <v>64.561598872641341</v>
      </c>
      <c r="E388" s="64">
        <v>33.183174475864625</v>
      </c>
      <c r="F388" s="21">
        <f t="shared" si="46"/>
        <v>33.20638404947892</v>
      </c>
      <c r="G388" s="64">
        <v>2.2552266514939361</v>
      </c>
      <c r="H388" s="21"/>
      <c r="I388" s="7"/>
      <c r="J388" s="21"/>
      <c r="K388" s="7"/>
      <c r="L388" s="21"/>
      <c r="M388" s="7"/>
      <c r="N388" s="21"/>
      <c r="O388" s="27"/>
      <c r="P388" s="38"/>
      <c r="Q388" s="36"/>
      <c r="S388" s="33" t="s">
        <v>8</v>
      </c>
      <c r="T388" s="39" t="s">
        <v>4</v>
      </c>
      <c r="U388" s="98">
        <v>430</v>
      </c>
    </row>
    <row r="389" spans="1:23" x14ac:dyDescent="0.2">
      <c r="B389" s="12"/>
      <c r="C389" s="4"/>
      <c r="D389" s="3">
        <f>MAX(D354:D388)</f>
        <v>72.076668955533876</v>
      </c>
      <c r="E389" s="3">
        <f>MAX(E354:E388)</f>
        <v>59.389558525343546</v>
      </c>
      <c r="F389" s="3"/>
      <c r="G389" s="3"/>
      <c r="H389" s="3"/>
      <c r="I389" s="3"/>
      <c r="J389" s="3"/>
      <c r="K389" s="3"/>
      <c r="L389" s="3"/>
      <c r="M389" s="3"/>
      <c r="N389" s="3"/>
      <c r="O389" s="42"/>
      <c r="P389" s="36"/>
      <c r="Q389" s="36"/>
    </row>
    <row r="390" spans="1:23" x14ac:dyDescent="0.2">
      <c r="B390" s="12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2"/>
      <c r="P390" s="36"/>
      <c r="Q390" s="36"/>
    </row>
    <row r="391" spans="1:23" x14ac:dyDescent="0.2">
      <c r="A391" s="70" t="s">
        <v>127</v>
      </c>
      <c r="B391" s="12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2"/>
      <c r="P391" s="36"/>
      <c r="Q391" s="36"/>
    </row>
    <row r="392" spans="1:23" x14ac:dyDescent="0.2">
      <c r="B392" s="12"/>
      <c r="C392" s="4"/>
      <c r="D392" s="3"/>
      <c r="E392" s="66"/>
      <c r="F392" s="3"/>
      <c r="G392" s="3"/>
      <c r="H392" s="3"/>
      <c r="I392" s="3"/>
      <c r="J392" s="3"/>
      <c r="K392" s="3"/>
      <c r="L392" s="3"/>
      <c r="M392" s="3"/>
      <c r="N392" s="3"/>
      <c r="O392" s="42"/>
      <c r="P392" s="36"/>
      <c r="Q392" s="36"/>
    </row>
    <row r="393" spans="1:23" x14ac:dyDescent="0.2">
      <c r="B393" s="4"/>
      <c r="C393" s="3" t="s">
        <v>2</v>
      </c>
      <c r="D393" s="3" t="s">
        <v>8</v>
      </c>
      <c r="E393" s="3" t="s">
        <v>7</v>
      </c>
      <c r="F393" s="24" t="s">
        <v>2</v>
      </c>
      <c r="G393" s="5" t="s">
        <v>0</v>
      </c>
      <c r="H393" s="24"/>
      <c r="J393" s="6"/>
      <c r="L393" s="6"/>
      <c r="N393" s="6"/>
      <c r="P393" s="36"/>
      <c r="Q393" s="36"/>
      <c r="V393" s="37"/>
    </row>
    <row r="394" spans="1:23" ht="15" x14ac:dyDescent="0.2">
      <c r="B394" s="12" t="str">
        <f>S394&amp;T394&amp;U394&amp;V394</f>
        <v>VISI RESPONDENTI, n=715</v>
      </c>
      <c r="C394" s="3">
        <f t="shared" ref="C394:C423" si="47">$D$429-D394+7</f>
        <v>23.043601317055092</v>
      </c>
      <c r="D394" s="60">
        <v>54.987673962797103</v>
      </c>
      <c r="E394" s="60">
        <v>41.649662699530793</v>
      </c>
      <c r="F394" s="21">
        <f t="shared" ref="F394:F423" si="48">$E$429-E394+7</f>
        <v>47.529522089770296</v>
      </c>
      <c r="G394" s="84">
        <v>3.3626633376712323</v>
      </c>
      <c r="H394" s="21"/>
      <c r="I394" s="7"/>
      <c r="J394" s="21"/>
      <c r="K394" s="7"/>
      <c r="L394" s="21"/>
      <c r="M394" s="7"/>
      <c r="N394" s="21"/>
      <c r="O394" s="27"/>
      <c r="P394" s="38"/>
      <c r="Q394" s="36"/>
      <c r="S394" s="33" t="s">
        <v>3</v>
      </c>
      <c r="T394" s="39" t="s">
        <v>4</v>
      </c>
      <c r="U394" s="55">
        <v>715</v>
      </c>
      <c r="V394" s="37"/>
    </row>
    <row r="395" spans="1:23" ht="15" x14ac:dyDescent="0.2">
      <c r="B395" s="12" t="str">
        <f t="shared" ref="B395:B423" si="49">S395&amp;T395&amp;U395&amp;V395</f>
        <v>NOZARE</v>
      </c>
      <c r="C395" s="3">
        <f t="shared" si="47"/>
        <v>78.031275279852196</v>
      </c>
      <c r="D395" s="63"/>
      <c r="E395" s="63"/>
      <c r="F395" s="21">
        <f t="shared" si="48"/>
        <v>89.17918478930109</v>
      </c>
      <c r="G395" s="81"/>
      <c r="H395" s="22"/>
      <c r="I395" s="7"/>
      <c r="J395" s="22"/>
      <c r="K395" s="7"/>
      <c r="L395" s="22"/>
      <c r="M395" s="7"/>
      <c r="N395" s="22"/>
      <c r="O395" s="27"/>
      <c r="P395" s="40"/>
      <c r="Q395" s="36"/>
      <c r="S395" s="33" t="s">
        <v>6</v>
      </c>
      <c r="T395" s="39"/>
      <c r="U395" s="54" t="s">
        <v>96</v>
      </c>
      <c r="V395" s="37"/>
    </row>
    <row r="396" spans="1:23" ht="15" x14ac:dyDescent="0.2">
      <c r="B396" s="12" t="str">
        <f t="shared" si="49"/>
        <v>Ražošana, n=145</v>
      </c>
      <c r="C396" s="3">
        <f t="shared" si="47"/>
        <v>15.065662873304603</v>
      </c>
      <c r="D396" s="64">
        <v>62.965612406547592</v>
      </c>
      <c r="E396" s="64">
        <v>33.074691019986069</v>
      </c>
      <c r="F396" s="21">
        <f t="shared" si="48"/>
        <v>56.10449376931502</v>
      </c>
      <c r="G396" s="85">
        <v>3.959696573466494</v>
      </c>
      <c r="H396" s="21"/>
      <c r="I396" s="7"/>
      <c r="J396" s="21"/>
      <c r="K396" s="7"/>
      <c r="L396" s="21"/>
      <c r="M396" s="7"/>
      <c r="N396" s="21"/>
      <c r="O396" s="27"/>
      <c r="P396" s="38"/>
      <c r="Q396" s="36"/>
      <c r="S396" s="33" t="s">
        <v>22</v>
      </c>
      <c r="T396" s="39" t="s">
        <v>4</v>
      </c>
      <c r="U396" s="56">
        <v>145</v>
      </c>
      <c r="V396" s="37"/>
    </row>
    <row r="397" spans="1:23" ht="15" x14ac:dyDescent="0.2">
      <c r="B397" s="12" t="str">
        <f t="shared" si="49"/>
        <v>Tirdzniecība, n=110</v>
      </c>
      <c r="C397" s="3">
        <f t="shared" si="47"/>
        <v>12.924629766587159</v>
      </c>
      <c r="D397" s="64">
        <v>65.106645513265036</v>
      </c>
      <c r="E397" s="64">
        <v>31.534252442012672</v>
      </c>
      <c r="F397" s="21">
        <f t="shared" si="48"/>
        <v>57.644932347288417</v>
      </c>
      <c r="G397" s="85">
        <v>3.3591020447223436</v>
      </c>
      <c r="H397" s="21"/>
      <c r="I397" s="7"/>
      <c r="J397" s="21"/>
      <c r="K397" s="7"/>
      <c r="L397" s="21"/>
      <c r="M397" s="7"/>
      <c r="N397" s="21"/>
      <c r="O397" s="27"/>
      <c r="P397" s="38"/>
      <c r="Q397" s="36"/>
      <c r="S397" s="33" t="s">
        <v>23</v>
      </c>
      <c r="T397" s="39" t="s">
        <v>4</v>
      </c>
      <c r="U397" s="56">
        <v>110</v>
      </c>
      <c r="V397" s="37"/>
    </row>
    <row r="398" spans="1:23" ht="15" x14ac:dyDescent="0.2">
      <c r="B398" s="12" t="str">
        <f t="shared" si="49"/>
        <v>Būvniecība, n=50</v>
      </c>
      <c r="C398" s="3">
        <f t="shared" si="47"/>
        <v>22.673784140658</v>
      </c>
      <c r="D398" s="64">
        <v>55.357491139194195</v>
      </c>
      <c r="E398" s="64">
        <v>43.842730281548775</v>
      </c>
      <c r="F398" s="21">
        <f t="shared" si="48"/>
        <v>45.336454507752315</v>
      </c>
      <c r="G398" s="85">
        <v>0.79977857925710383</v>
      </c>
      <c r="H398" s="21"/>
      <c r="I398" s="7"/>
      <c r="J398" s="21"/>
      <c r="K398" s="7"/>
      <c r="L398" s="21"/>
      <c r="M398" s="7"/>
      <c r="N398" s="21"/>
      <c r="O398" s="27"/>
      <c r="P398" s="38"/>
      <c r="Q398" s="36"/>
      <c r="S398" s="33" t="s">
        <v>24</v>
      </c>
      <c r="T398" s="39" t="s">
        <v>4</v>
      </c>
      <c r="U398" s="56">
        <v>50</v>
      </c>
      <c r="V398" s="37"/>
    </row>
    <row r="399" spans="1:23" ht="15" x14ac:dyDescent="0.2">
      <c r="B399" s="12" t="str">
        <f t="shared" si="49"/>
        <v>Pakalpojumi, n=410</v>
      </c>
      <c r="C399" s="3">
        <f t="shared" si="47"/>
        <v>29.682685780152916</v>
      </c>
      <c r="D399" s="64">
        <v>48.34858949969928</v>
      </c>
      <c r="E399" s="64">
        <v>48.009659337166553</v>
      </c>
      <c r="F399" s="21">
        <f t="shared" si="48"/>
        <v>41.169525452134536</v>
      </c>
      <c r="G399" s="85">
        <v>3.6417511631339634</v>
      </c>
      <c r="H399" s="21"/>
      <c r="I399" s="7"/>
      <c r="J399" s="21"/>
      <c r="K399" s="7"/>
      <c r="L399" s="21"/>
      <c r="M399" s="7"/>
      <c r="N399" s="21"/>
      <c r="O399" s="27"/>
      <c r="P399" s="38"/>
      <c r="Q399" s="36"/>
      <c r="S399" s="33" t="s">
        <v>25</v>
      </c>
      <c r="T399" s="39" t="s">
        <v>4</v>
      </c>
      <c r="U399" s="56">
        <v>410</v>
      </c>
      <c r="V399" s="37"/>
    </row>
    <row r="400" spans="1:23" ht="15" x14ac:dyDescent="0.2">
      <c r="B400" s="12" t="str">
        <f t="shared" si="49"/>
        <v>DARBINIEKU SKAITS UZŅĒMUMĀ</v>
      </c>
      <c r="C400" s="3">
        <f t="shared" si="47"/>
        <v>78.031275279852196</v>
      </c>
      <c r="D400" s="63"/>
      <c r="E400" s="63"/>
      <c r="F400" s="21">
        <f t="shared" si="48"/>
        <v>89.17918478930109</v>
      </c>
      <c r="G400" s="81"/>
      <c r="H400" s="21"/>
      <c r="I400" s="7"/>
      <c r="J400" s="21"/>
      <c r="K400" s="7"/>
      <c r="L400" s="21"/>
      <c r="M400" s="7"/>
      <c r="N400" s="21"/>
      <c r="O400" s="27"/>
      <c r="P400" s="38"/>
      <c r="Q400" s="36"/>
      <c r="S400" s="33" t="s">
        <v>5</v>
      </c>
      <c r="T400" s="39"/>
      <c r="U400" s="54" t="s">
        <v>96</v>
      </c>
      <c r="V400" s="37"/>
    </row>
    <row r="401" spans="2:22" ht="15" x14ac:dyDescent="0.2">
      <c r="B401" s="12" t="str">
        <f t="shared" si="49"/>
        <v>1 - 9 darbinieki (mikrouzņēmumi), n=393</v>
      </c>
      <c r="C401" s="3">
        <f t="shared" si="47"/>
        <v>21.418274829256553</v>
      </c>
      <c r="D401" s="64">
        <v>56.613000450595642</v>
      </c>
      <c r="E401" s="64">
        <v>40.19852695778458</v>
      </c>
      <c r="F401" s="21">
        <f t="shared" si="48"/>
        <v>48.98065783151651</v>
      </c>
      <c r="G401" s="85">
        <v>3.188472591618996</v>
      </c>
      <c r="H401" s="21"/>
      <c r="I401" s="7"/>
      <c r="J401" s="21"/>
      <c r="K401" s="7"/>
      <c r="L401" s="21"/>
      <c r="M401" s="7"/>
      <c r="N401" s="21"/>
      <c r="O401" s="27"/>
      <c r="P401" s="38"/>
      <c r="Q401" s="36"/>
      <c r="S401" s="33" t="s">
        <v>27</v>
      </c>
      <c r="T401" s="39" t="s">
        <v>4</v>
      </c>
      <c r="U401" s="56">
        <v>393</v>
      </c>
      <c r="V401" s="37"/>
    </row>
    <row r="402" spans="2:22" ht="15" x14ac:dyDescent="0.2">
      <c r="B402" s="12" t="str">
        <f t="shared" si="49"/>
        <v>10 - 49 darbinieki (mazie uzņēmumi), n=232</v>
      </c>
      <c r="C402" s="3">
        <f t="shared" si="47"/>
        <v>34.634379832065157</v>
      </c>
      <c r="D402" s="64">
        <v>43.396895447787038</v>
      </c>
      <c r="E402" s="64">
        <v>51.558970771475629</v>
      </c>
      <c r="F402" s="21">
        <f t="shared" si="48"/>
        <v>37.620214017825461</v>
      </c>
      <c r="G402" s="85">
        <v>5.044133780737404</v>
      </c>
      <c r="H402" s="22"/>
      <c r="I402" s="7"/>
      <c r="J402" s="22"/>
      <c r="K402" s="7"/>
      <c r="L402" s="22"/>
      <c r="M402" s="7"/>
      <c r="N402" s="22"/>
      <c r="O402" s="27"/>
      <c r="P402" s="40"/>
      <c r="Q402" s="36"/>
      <c r="S402" s="33" t="s">
        <v>28</v>
      </c>
      <c r="T402" s="39" t="s">
        <v>4</v>
      </c>
      <c r="U402" s="56">
        <v>232</v>
      </c>
      <c r="V402" s="37"/>
    </row>
    <row r="403" spans="2:22" ht="15" x14ac:dyDescent="0.2">
      <c r="B403" s="12" t="str">
        <f t="shared" si="49"/>
        <v>50 - 249 darbinieki (vidējie uzņēmumi), n=90</v>
      </c>
      <c r="C403" s="3">
        <f t="shared" si="47"/>
        <v>48.249734930380448</v>
      </c>
      <c r="D403" s="64">
        <v>29.781540349471747</v>
      </c>
      <c r="E403" s="64">
        <v>66.622619247443794</v>
      </c>
      <c r="F403" s="21">
        <f t="shared" si="48"/>
        <v>22.556565541857296</v>
      </c>
      <c r="G403" s="85">
        <v>3.5958404030845852</v>
      </c>
      <c r="H403" s="21"/>
      <c r="I403" s="7"/>
      <c r="J403" s="21"/>
      <c r="K403" s="7"/>
      <c r="L403" s="21"/>
      <c r="M403" s="7"/>
      <c r="N403" s="21"/>
      <c r="O403" s="27"/>
      <c r="P403" s="38"/>
      <c r="Q403" s="36"/>
      <c r="S403" s="33" t="s">
        <v>29</v>
      </c>
      <c r="T403" s="39" t="s">
        <v>4</v>
      </c>
      <c r="U403" s="56">
        <v>90</v>
      </c>
      <c r="V403" s="37"/>
    </row>
    <row r="404" spans="2:22" ht="15" x14ac:dyDescent="0.2">
      <c r="B404" s="12" t="str">
        <f t="shared" si="49"/>
        <v>KAPITĀLA IZCELSME</v>
      </c>
      <c r="C404" s="3">
        <f t="shared" si="47"/>
        <v>78.031275279852196</v>
      </c>
      <c r="D404" s="63"/>
      <c r="E404" s="63"/>
      <c r="F404" s="21">
        <f t="shared" si="48"/>
        <v>89.17918478930109</v>
      </c>
      <c r="G404" s="81"/>
      <c r="H404" s="21"/>
      <c r="I404" s="7"/>
      <c r="J404" s="21"/>
      <c r="K404" s="7"/>
      <c r="L404" s="21"/>
      <c r="M404" s="7"/>
      <c r="N404" s="21"/>
      <c r="O404" s="27"/>
      <c r="P404" s="38"/>
      <c r="Q404" s="36"/>
      <c r="S404" s="33" t="s">
        <v>26</v>
      </c>
      <c r="T404" s="39"/>
      <c r="U404" s="54" t="s">
        <v>96</v>
      </c>
      <c r="V404" s="37"/>
    </row>
    <row r="405" spans="2:22" ht="15" x14ac:dyDescent="0.2">
      <c r="B405" s="12" t="str">
        <f t="shared" si="49"/>
        <v>Vietējais kapitāls, n=648</v>
      </c>
      <c r="C405" s="3">
        <f t="shared" si="47"/>
        <v>20.961275872453079</v>
      </c>
      <c r="D405" s="64">
        <v>57.069999407399116</v>
      </c>
      <c r="E405" s="64">
        <v>39.329902614993863</v>
      </c>
      <c r="F405" s="21">
        <f t="shared" si="48"/>
        <v>49.849282174307227</v>
      </c>
      <c r="G405" s="85">
        <v>3.6000979776062483</v>
      </c>
      <c r="H405" s="21"/>
      <c r="I405" s="7"/>
      <c r="J405" s="21"/>
      <c r="K405" s="7"/>
      <c r="L405" s="21"/>
      <c r="M405" s="7"/>
      <c r="N405" s="21"/>
      <c r="O405" s="27"/>
      <c r="P405" s="38"/>
      <c r="Q405" s="36"/>
      <c r="S405" s="33" t="s">
        <v>30</v>
      </c>
      <c r="T405" s="39" t="s">
        <v>4</v>
      </c>
      <c r="U405" s="56">
        <v>648</v>
      </c>
      <c r="V405" s="37"/>
    </row>
    <row r="406" spans="2:22" ht="15" x14ac:dyDescent="0.2">
      <c r="B406" s="12" t="str">
        <f t="shared" si="49"/>
        <v>Vietējais un ārvalstu kapitāls, n=29</v>
      </c>
      <c r="C406" s="3">
        <f t="shared" si="47"/>
        <v>40.602392064227757</v>
      </c>
      <c r="D406" s="64">
        <v>37.428883215624438</v>
      </c>
      <c r="E406" s="64">
        <v>62.571116784375569</v>
      </c>
      <c r="F406" s="21">
        <f t="shared" si="48"/>
        <v>26.608068004925521</v>
      </c>
      <c r="G406" s="81">
        <v>0</v>
      </c>
      <c r="H406" s="21"/>
      <c r="I406" s="7"/>
      <c r="J406" s="21"/>
      <c r="K406" s="7"/>
      <c r="L406" s="21"/>
      <c r="M406" s="7"/>
      <c r="N406" s="21"/>
      <c r="O406" s="27"/>
      <c r="P406" s="38"/>
      <c r="Q406" s="36"/>
      <c r="S406" s="33" t="s">
        <v>31</v>
      </c>
      <c r="T406" s="39" t="s">
        <v>4</v>
      </c>
      <c r="U406" s="56">
        <v>29</v>
      </c>
      <c r="V406" s="37"/>
    </row>
    <row r="407" spans="2:22" ht="15" x14ac:dyDescent="0.2">
      <c r="B407" s="12" t="str">
        <f t="shared" si="49"/>
        <v>Ārvalstu kapitāls, n=38</v>
      </c>
      <c r="C407" s="3">
        <f t="shared" si="47"/>
        <v>60.613918135885697</v>
      </c>
      <c r="D407" s="64">
        <v>17.417357143966498</v>
      </c>
      <c r="E407" s="64">
        <v>82.17918478930109</v>
      </c>
      <c r="F407" s="21">
        <f t="shared" si="48"/>
        <v>7</v>
      </c>
      <c r="G407" s="80">
        <v>0.40345806673239254</v>
      </c>
      <c r="H407" s="21"/>
      <c r="I407" s="7"/>
      <c r="J407" s="21"/>
      <c r="K407" s="7"/>
      <c r="L407" s="21"/>
      <c r="M407" s="7"/>
      <c r="N407" s="21"/>
      <c r="O407" s="27"/>
      <c r="P407" s="38"/>
      <c r="Q407" s="36"/>
      <c r="S407" s="33" t="s">
        <v>32</v>
      </c>
      <c r="T407" s="41" t="s">
        <v>4</v>
      </c>
      <c r="U407" s="56">
        <v>38</v>
      </c>
      <c r="V407" s="37"/>
    </row>
    <row r="408" spans="2:22" ht="15" x14ac:dyDescent="0.2">
      <c r="B408" s="12" t="str">
        <f t="shared" si="49"/>
        <v>UZŅĒMUMA APGROZĪJUMS</v>
      </c>
      <c r="C408" s="3">
        <f t="shared" si="47"/>
        <v>78.031275279852196</v>
      </c>
      <c r="D408" s="63"/>
      <c r="E408" s="63"/>
      <c r="F408" s="21">
        <f t="shared" si="48"/>
        <v>89.17918478930109</v>
      </c>
      <c r="G408" s="81"/>
      <c r="H408" s="21"/>
      <c r="I408" s="7"/>
      <c r="J408" s="21"/>
      <c r="K408" s="7"/>
      <c r="L408" s="21"/>
      <c r="M408" s="7"/>
      <c r="N408" s="21"/>
      <c r="O408" s="27"/>
      <c r="P408" s="38"/>
      <c r="Q408" s="36"/>
      <c r="S408" s="33" t="s">
        <v>95</v>
      </c>
      <c r="T408" s="41"/>
      <c r="U408" s="54" t="s">
        <v>96</v>
      </c>
      <c r="V408" s="37"/>
    </row>
    <row r="409" spans="2:22" ht="15" x14ac:dyDescent="0.2">
      <c r="B409" s="12" t="str">
        <f t="shared" si="49"/>
        <v>Zems, n=132</v>
      </c>
      <c r="C409" s="3">
        <f t="shared" si="47"/>
        <v>17.047502966006888</v>
      </c>
      <c r="D409" s="64">
        <v>60.983772313845307</v>
      </c>
      <c r="E409" s="64">
        <v>36.806494891637875</v>
      </c>
      <c r="F409" s="21">
        <f t="shared" si="48"/>
        <v>52.372689897663214</v>
      </c>
      <c r="G409" s="85">
        <v>2.2097327945169383</v>
      </c>
      <c r="H409" s="21"/>
      <c r="I409" s="7"/>
      <c r="J409" s="21"/>
      <c r="K409" s="7"/>
      <c r="L409" s="21"/>
      <c r="M409" s="7"/>
      <c r="N409" s="21"/>
      <c r="O409" s="27"/>
      <c r="P409" s="38"/>
      <c r="Q409" s="36"/>
      <c r="S409" s="33" t="s">
        <v>92</v>
      </c>
      <c r="T409" s="41" t="s">
        <v>4</v>
      </c>
      <c r="U409" s="56">
        <v>132</v>
      </c>
      <c r="V409" s="37"/>
    </row>
    <row r="410" spans="2:22" ht="15" x14ac:dyDescent="0.2">
      <c r="B410" s="12" t="str">
        <f t="shared" si="49"/>
        <v>Vidējs, n=135</v>
      </c>
      <c r="C410" s="3">
        <f t="shared" si="47"/>
        <v>25.778492175602636</v>
      </c>
      <c r="D410" s="64">
        <v>52.252783104249559</v>
      </c>
      <c r="E410" s="64">
        <v>42.109523648923982</v>
      </c>
      <c r="F410" s="21">
        <f t="shared" si="48"/>
        <v>47.069661140377107</v>
      </c>
      <c r="G410" s="85">
        <v>5.6376932468265686</v>
      </c>
      <c r="H410" s="21"/>
      <c r="I410" s="7"/>
      <c r="J410" s="21"/>
      <c r="K410" s="7"/>
      <c r="L410" s="21"/>
      <c r="M410" s="7"/>
      <c r="N410" s="21"/>
      <c r="O410" s="27"/>
      <c r="P410" s="38"/>
      <c r="Q410" s="36"/>
      <c r="S410" s="33" t="s">
        <v>93</v>
      </c>
      <c r="T410" s="41" t="s">
        <v>4</v>
      </c>
      <c r="U410" s="56">
        <v>135</v>
      </c>
      <c r="V410" s="37"/>
    </row>
    <row r="411" spans="2:22" ht="15" x14ac:dyDescent="0.2">
      <c r="B411" s="12" t="str">
        <f t="shared" si="49"/>
        <v>Augsts, n=328</v>
      </c>
      <c r="C411" s="3">
        <f t="shared" si="47"/>
        <v>43.559131548500261</v>
      </c>
      <c r="D411" s="64">
        <v>34.472143731351935</v>
      </c>
      <c r="E411" s="64">
        <v>62.701851836111977</v>
      </c>
      <c r="F411" s="21">
        <f t="shared" si="48"/>
        <v>26.477332953189112</v>
      </c>
      <c r="G411" s="85">
        <v>2.8260044325361675</v>
      </c>
      <c r="H411" s="21"/>
      <c r="I411" s="7"/>
      <c r="J411" s="21"/>
      <c r="K411" s="7"/>
      <c r="L411" s="21"/>
      <c r="M411" s="7"/>
      <c r="N411" s="21"/>
      <c r="O411" s="27"/>
      <c r="P411" s="38"/>
      <c r="Q411" s="36"/>
      <c r="S411" s="33" t="s">
        <v>94</v>
      </c>
      <c r="T411" s="41" t="s">
        <v>4</v>
      </c>
      <c r="U411" s="56">
        <v>328</v>
      </c>
      <c r="V411" s="37"/>
    </row>
    <row r="412" spans="2:22" ht="15" x14ac:dyDescent="0.2">
      <c r="B412" s="12" t="str">
        <f t="shared" si="49"/>
        <v>REĢIONS</v>
      </c>
      <c r="C412" s="3">
        <f t="shared" si="47"/>
        <v>78.031275279852196</v>
      </c>
      <c r="D412" s="63"/>
      <c r="E412" s="63"/>
      <c r="F412" s="21">
        <f t="shared" si="48"/>
        <v>89.17918478930109</v>
      </c>
      <c r="G412" s="81"/>
      <c r="H412" s="22"/>
      <c r="I412" s="7"/>
      <c r="J412" s="22"/>
      <c r="K412" s="7"/>
      <c r="L412" s="22"/>
      <c r="M412" s="7"/>
      <c r="N412" s="22"/>
      <c r="O412" s="27"/>
      <c r="P412" s="40"/>
      <c r="Q412" s="36"/>
      <c r="S412" s="33" t="s">
        <v>33</v>
      </c>
      <c r="U412" s="54" t="s">
        <v>96</v>
      </c>
      <c r="V412" s="37"/>
    </row>
    <row r="413" spans="2:22" ht="15" x14ac:dyDescent="0.2">
      <c r="B413" s="12" t="str">
        <f t="shared" si="49"/>
        <v>Rīga, n=308</v>
      </c>
      <c r="C413" s="3">
        <f t="shared" si="47"/>
        <v>30.312474200474789</v>
      </c>
      <c r="D413" s="64">
        <v>47.718801079377407</v>
      </c>
      <c r="E413" s="64">
        <v>48.38110847108846</v>
      </c>
      <c r="F413" s="21">
        <f t="shared" si="48"/>
        <v>40.79807631821263</v>
      </c>
      <c r="G413" s="85">
        <v>3.9000904495341375</v>
      </c>
      <c r="H413" s="21"/>
      <c r="I413" s="7"/>
      <c r="J413" s="21"/>
      <c r="K413" s="7"/>
      <c r="L413" s="21"/>
      <c r="M413" s="7"/>
      <c r="N413" s="21"/>
      <c r="O413" s="27"/>
      <c r="P413" s="38"/>
      <c r="Q413" s="36"/>
      <c r="S413" s="33" t="s">
        <v>34</v>
      </c>
      <c r="T413" s="41" t="s">
        <v>4</v>
      </c>
      <c r="U413" s="56">
        <v>308</v>
      </c>
      <c r="V413" s="37"/>
    </row>
    <row r="414" spans="2:22" ht="15" x14ac:dyDescent="0.2">
      <c r="B414" s="12" t="str">
        <f t="shared" si="49"/>
        <v>Pierīga, n=120</v>
      </c>
      <c r="C414" s="3">
        <f t="shared" si="47"/>
        <v>24.247121491635937</v>
      </c>
      <c r="D414" s="64">
        <v>53.784153788216258</v>
      </c>
      <c r="E414" s="64">
        <v>41.496925481445921</v>
      </c>
      <c r="F414" s="21">
        <f t="shared" si="48"/>
        <v>47.682259307855169</v>
      </c>
      <c r="G414" s="85">
        <v>4.7189207303378593</v>
      </c>
      <c r="H414" s="21"/>
      <c r="I414" s="7"/>
      <c r="J414" s="21"/>
      <c r="K414" s="7"/>
      <c r="L414" s="21"/>
      <c r="M414" s="7"/>
      <c r="N414" s="21"/>
      <c r="O414" s="27"/>
      <c r="P414" s="38"/>
      <c r="Q414" s="36"/>
      <c r="S414" s="33" t="s">
        <v>35</v>
      </c>
      <c r="T414" s="41" t="s">
        <v>4</v>
      </c>
      <c r="U414" s="56">
        <v>120</v>
      </c>
      <c r="V414" s="37"/>
    </row>
    <row r="415" spans="2:22" ht="15" x14ac:dyDescent="0.2">
      <c r="B415" s="12" t="str">
        <f t="shared" si="49"/>
        <v>Vidzeme, n=81</v>
      </c>
      <c r="C415" s="3">
        <f t="shared" si="47"/>
        <v>7</v>
      </c>
      <c r="D415" s="64">
        <v>71.031275279852196</v>
      </c>
      <c r="E415" s="64">
        <v>26.048111719054972</v>
      </c>
      <c r="F415" s="21">
        <f t="shared" si="48"/>
        <v>63.131073070246117</v>
      </c>
      <c r="G415" s="85">
        <v>2.9206130010928768</v>
      </c>
      <c r="H415" s="21"/>
      <c r="I415" s="7"/>
      <c r="J415" s="21"/>
      <c r="K415" s="7"/>
      <c r="L415" s="21"/>
      <c r="M415" s="7"/>
      <c r="N415" s="21"/>
      <c r="O415" s="27"/>
      <c r="P415" s="38"/>
      <c r="Q415" s="36"/>
      <c r="S415" s="33" t="s">
        <v>36</v>
      </c>
      <c r="T415" s="41" t="s">
        <v>4</v>
      </c>
      <c r="U415" s="56">
        <v>81</v>
      </c>
      <c r="V415" s="37"/>
    </row>
    <row r="416" spans="2:22" ht="15" x14ac:dyDescent="0.2">
      <c r="B416" s="12" t="str">
        <f t="shared" si="49"/>
        <v>Kurzeme, n=73</v>
      </c>
      <c r="C416" s="3">
        <f t="shared" si="47"/>
        <v>12.574106723704958</v>
      </c>
      <c r="D416" s="64">
        <v>65.457168556147238</v>
      </c>
      <c r="E416" s="64">
        <v>33.39169220437774</v>
      </c>
      <c r="F416" s="21">
        <f t="shared" si="48"/>
        <v>55.787492584923349</v>
      </c>
      <c r="G416" s="85">
        <v>1.1511392394750433</v>
      </c>
      <c r="H416" s="21"/>
      <c r="I416" s="7"/>
      <c r="J416" s="21"/>
      <c r="K416" s="7"/>
      <c r="L416" s="21"/>
      <c r="M416" s="7"/>
      <c r="N416" s="21"/>
      <c r="O416" s="27"/>
      <c r="P416" s="38"/>
      <c r="Q416" s="36"/>
      <c r="S416" s="33" t="s">
        <v>37</v>
      </c>
      <c r="T416" s="41" t="s">
        <v>4</v>
      </c>
      <c r="U416" s="56">
        <v>73</v>
      </c>
      <c r="V416" s="37"/>
    </row>
    <row r="417" spans="1:23" ht="15" x14ac:dyDescent="0.2">
      <c r="B417" s="12" t="str">
        <f t="shared" si="49"/>
        <v>Zemgale, n=67</v>
      </c>
      <c r="C417" s="3">
        <f t="shared" si="47"/>
        <v>10.263668761673344</v>
      </c>
      <c r="D417" s="64">
        <v>67.767606518178852</v>
      </c>
      <c r="E417" s="64">
        <v>29.504116643214505</v>
      </c>
      <c r="F417" s="21">
        <f t="shared" si="48"/>
        <v>59.675068146086588</v>
      </c>
      <c r="G417" s="85">
        <v>2.7282768386067104</v>
      </c>
      <c r="H417" s="22"/>
      <c r="I417" s="7"/>
      <c r="J417" s="22"/>
      <c r="K417" s="7"/>
      <c r="L417" s="22"/>
      <c r="M417" s="7"/>
      <c r="N417" s="22"/>
      <c r="O417" s="27"/>
      <c r="P417" s="40"/>
      <c r="Q417" s="36"/>
      <c r="S417" s="33" t="s">
        <v>38</v>
      </c>
      <c r="T417" s="41" t="s">
        <v>4</v>
      </c>
      <c r="U417" s="56">
        <v>67</v>
      </c>
      <c r="V417" s="37"/>
    </row>
    <row r="418" spans="1:23" ht="15" x14ac:dyDescent="0.2">
      <c r="B418" s="12" t="str">
        <f t="shared" si="49"/>
        <v>Latgale, n=66</v>
      </c>
      <c r="C418" s="3">
        <f t="shared" si="47"/>
        <v>12.794484352368144</v>
      </c>
      <c r="D418" s="64">
        <v>65.236790927484051</v>
      </c>
      <c r="E418" s="64">
        <v>34.003386336567779</v>
      </c>
      <c r="F418" s="21">
        <f t="shared" si="48"/>
        <v>55.175798452733311</v>
      </c>
      <c r="G418" s="85">
        <v>0.75982273594822425</v>
      </c>
      <c r="H418" s="21"/>
      <c r="I418" s="7"/>
      <c r="J418" s="21"/>
      <c r="K418" s="7"/>
      <c r="L418" s="21"/>
      <c r="M418" s="7"/>
      <c r="N418" s="22"/>
      <c r="O418" s="27"/>
      <c r="P418" s="38"/>
      <c r="Q418" s="36"/>
      <c r="S418" s="33" t="s">
        <v>39</v>
      </c>
      <c r="T418" s="39" t="s">
        <v>4</v>
      </c>
      <c r="U418" s="56">
        <v>66</v>
      </c>
    </row>
    <row r="419" spans="1:23" ht="15" x14ac:dyDescent="0.2">
      <c r="B419" s="12" t="str">
        <f t="shared" si="49"/>
        <v>UZŅĒMUMA ATRAŠANĀS VIETA</v>
      </c>
      <c r="C419" s="3">
        <f t="shared" si="47"/>
        <v>78.031275279852196</v>
      </c>
      <c r="D419" s="63"/>
      <c r="E419" s="63"/>
      <c r="F419" s="21">
        <f t="shared" si="48"/>
        <v>89.17918478930109</v>
      </c>
      <c r="G419" s="81"/>
      <c r="H419" s="21"/>
      <c r="I419" s="7"/>
      <c r="J419" s="21"/>
      <c r="K419" s="7"/>
      <c r="L419" s="21"/>
      <c r="M419" s="7"/>
      <c r="N419" s="21"/>
      <c r="O419" s="27"/>
      <c r="P419" s="38"/>
      <c r="Q419" s="36"/>
      <c r="S419" s="33" t="s">
        <v>40</v>
      </c>
      <c r="T419" s="39"/>
      <c r="U419" s="54" t="s">
        <v>96</v>
      </c>
    </row>
    <row r="420" spans="1:23" ht="15" x14ac:dyDescent="0.2">
      <c r="B420" s="12" t="str">
        <f t="shared" si="49"/>
        <v>Rīga, n=308</v>
      </c>
      <c r="C420" s="3">
        <f t="shared" si="47"/>
        <v>30.312474200474789</v>
      </c>
      <c r="D420" s="64">
        <v>47.718801079377407</v>
      </c>
      <c r="E420" s="64">
        <v>48.38110847108846</v>
      </c>
      <c r="F420" s="21">
        <f t="shared" si="48"/>
        <v>40.79807631821263</v>
      </c>
      <c r="G420" s="85">
        <v>3.9000904495341375</v>
      </c>
      <c r="H420" s="21"/>
      <c r="I420" s="7"/>
      <c r="J420" s="21"/>
      <c r="K420" s="7"/>
      <c r="L420" s="21"/>
      <c r="M420" s="7"/>
      <c r="N420" s="21"/>
      <c r="O420" s="27"/>
      <c r="P420" s="38"/>
      <c r="Q420" s="36"/>
      <c r="S420" s="33" t="s">
        <v>34</v>
      </c>
      <c r="T420" s="39" t="s">
        <v>4</v>
      </c>
      <c r="U420" s="56">
        <v>308</v>
      </c>
    </row>
    <row r="421" spans="1:23" ht="15" x14ac:dyDescent="0.2">
      <c r="B421" s="12" t="str">
        <f t="shared" si="49"/>
        <v>Ārpus Rīgas, n=407</v>
      </c>
      <c r="C421" s="3">
        <f t="shared" si="47"/>
        <v>14.692626834364837</v>
      </c>
      <c r="D421" s="64">
        <v>63.338648445487358</v>
      </c>
      <c r="E421" s="64">
        <v>33.916120956339149</v>
      </c>
      <c r="F421" s="21">
        <f t="shared" si="48"/>
        <v>55.26306383296194</v>
      </c>
      <c r="G421" s="85">
        <v>2.745230598173293</v>
      </c>
      <c r="H421" s="21"/>
      <c r="I421" s="7"/>
      <c r="J421" s="21"/>
      <c r="K421" s="7"/>
      <c r="L421" s="21"/>
      <c r="M421" s="7"/>
      <c r="N421" s="21"/>
      <c r="O421" s="27"/>
      <c r="P421" s="38"/>
      <c r="Q421" s="36"/>
      <c r="S421" s="33" t="s">
        <v>41</v>
      </c>
      <c r="T421" s="39" t="s">
        <v>4</v>
      </c>
      <c r="U421" s="56">
        <v>407</v>
      </c>
    </row>
    <row r="422" spans="1:23" ht="15" x14ac:dyDescent="0.2">
      <c r="B422" s="12" t="str">
        <f t="shared" si="49"/>
        <v>EKSPORTA STATUSS</v>
      </c>
      <c r="C422" s="3">
        <f t="shared" si="47"/>
        <v>78.031275279852196</v>
      </c>
      <c r="D422" s="63"/>
      <c r="E422" s="63"/>
      <c r="F422" s="21">
        <f t="shared" si="48"/>
        <v>89.17918478930109</v>
      </c>
      <c r="G422" s="81"/>
      <c r="H422" s="21"/>
      <c r="I422" s="7"/>
      <c r="J422" s="21"/>
      <c r="K422" s="7"/>
      <c r="L422" s="21"/>
      <c r="M422" s="7"/>
      <c r="N422" s="21"/>
      <c r="O422" s="27"/>
      <c r="P422" s="38"/>
      <c r="Q422" s="36"/>
      <c r="S422" s="33" t="s">
        <v>42</v>
      </c>
      <c r="T422" s="39"/>
      <c r="U422" s="54" t="s">
        <v>96</v>
      </c>
    </row>
    <row r="423" spans="1:23" ht="15" x14ac:dyDescent="0.2">
      <c r="B423" s="12" t="str">
        <f t="shared" si="49"/>
        <v>Eksportē, n=218</v>
      </c>
      <c r="C423" s="3">
        <f t="shared" si="47"/>
        <v>33.753277368197907</v>
      </c>
      <c r="D423" s="64">
        <v>44.277997911654289</v>
      </c>
      <c r="E423" s="64">
        <v>52.480378574570032</v>
      </c>
      <c r="F423" s="21">
        <f t="shared" si="48"/>
        <v>36.698806214731057</v>
      </c>
      <c r="G423" s="85">
        <v>3.2416235137755689</v>
      </c>
      <c r="H423" s="22"/>
      <c r="I423" s="7"/>
      <c r="J423" s="22"/>
      <c r="K423" s="7"/>
      <c r="L423" s="22"/>
      <c r="M423" s="7"/>
      <c r="N423" s="22"/>
      <c r="O423" s="27"/>
      <c r="P423" s="40"/>
      <c r="Q423" s="36"/>
      <c r="S423" s="33" t="s">
        <v>43</v>
      </c>
      <c r="T423" s="39" t="s">
        <v>4</v>
      </c>
      <c r="U423" s="56">
        <v>218</v>
      </c>
    </row>
    <row r="424" spans="1:23" ht="15.75" customHeight="1" x14ac:dyDescent="0.2">
      <c r="B424" s="12" t="str">
        <f>S424&amp;T424&amp;U424&amp;V424</f>
        <v>Neeksportē, n=491</v>
      </c>
      <c r="C424" s="3">
        <f>$D$429-D424+7</f>
        <v>19.558459350588898</v>
      </c>
      <c r="D424" s="65">
        <v>58.472815929263298</v>
      </c>
      <c r="E424" s="65">
        <v>38.380834651242047</v>
      </c>
      <c r="F424" s="21">
        <f>$E$429-E424+7</f>
        <v>50.798350138059043</v>
      </c>
      <c r="G424" s="86">
        <v>3.1463494194942481</v>
      </c>
      <c r="H424" s="21"/>
      <c r="I424" s="7"/>
      <c r="J424" s="21"/>
      <c r="K424" s="7"/>
      <c r="L424" s="21"/>
      <c r="M424" s="7"/>
      <c r="N424" s="21"/>
      <c r="O424" s="27"/>
      <c r="P424" s="38"/>
      <c r="Q424" s="36"/>
      <c r="S424" s="33" t="s">
        <v>44</v>
      </c>
      <c r="T424" s="39" t="s">
        <v>4</v>
      </c>
      <c r="U424" s="57">
        <v>491</v>
      </c>
    </row>
    <row r="425" spans="1:23" ht="15.75" customHeight="1" x14ac:dyDescent="0.2">
      <c r="B425" s="12" t="str">
        <f t="shared" ref="B425:B428" si="50">S425&amp;T425&amp;U425&amp;V425</f>
        <v/>
      </c>
      <c r="C425" s="3">
        <f t="shared" ref="C425:C427" si="51">$D$429-D425+7</f>
        <v>78.031275279852196</v>
      </c>
      <c r="D425" s="95"/>
      <c r="E425" s="95"/>
      <c r="F425" s="21">
        <f t="shared" ref="F425:F428" si="52">$E$429-E425+7</f>
        <v>89.17918478930109</v>
      </c>
      <c r="G425" s="93"/>
      <c r="H425" s="21"/>
      <c r="I425" s="7"/>
      <c r="J425" s="21"/>
      <c r="K425" s="7"/>
      <c r="L425" s="21"/>
      <c r="M425" s="7"/>
      <c r="N425" s="21"/>
      <c r="O425" s="27"/>
      <c r="P425" s="38"/>
      <c r="Q425" s="36"/>
      <c r="T425" s="39"/>
      <c r="U425" s="54" t="s">
        <v>96</v>
      </c>
      <c r="W425" s="33" t="s">
        <v>75</v>
      </c>
    </row>
    <row r="426" spans="1:23" ht="15.75" customHeight="1" x14ac:dyDescent="0.2">
      <c r="B426" s="12" t="str">
        <f t="shared" si="50"/>
        <v>Jā, ir ieviesis jaunus digitālos risinājumus, n=89</v>
      </c>
      <c r="C426" s="3">
        <f t="shared" si="51"/>
        <v>27.696265424540599</v>
      </c>
      <c r="D426" s="64">
        <v>50.335009855311597</v>
      </c>
      <c r="E426" s="64">
        <v>48.735837564725294</v>
      </c>
      <c r="F426" s="21">
        <f t="shared" si="52"/>
        <v>40.443347224575795</v>
      </c>
      <c r="G426" s="64">
        <v>0.92915257996313183</v>
      </c>
      <c r="H426" s="21"/>
      <c r="I426" s="7"/>
      <c r="J426" s="21"/>
      <c r="K426" s="7"/>
      <c r="L426" s="21"/>
      <c r="M426" s="7"/>
      <c r="N426" s="21"/>
      <c r="O426" s="27"/>
      <c r="P426" s="38"/>
      <c r="Q426" s="36"/>
      <c r="S426" s="33" t="s">
        <v>65</v>
      </c>
      <c r="T426" s="39" t="s">
        <v>4</v>
      </c>
      <c r="U426" s="97">
        <v>89</v>
      </c>
    </row>
    <row r="427" spans="1:23" ht="15.75" customHeight="1" x14ac:dyDescent="0.2">
      <c r="B427" s="12" t="str">
        <f t="shared" si="50"/>
        <v>Jā, ir palielinājis jau esošo digitālo risinājumu izmantošanu, n=173</v>
      </c>
      <c r="C427" s="3">
        <f t="shared" si="51"/>
        <v>38.188313387687863</v>
      </c>
      <c r="D427" s="64">
        <v>39.842961892164332</v>
      </c>
      <c r="E427" s="64">
        <v>56.750490811584989</v>
      </c>
      <c r="F427" s="21">
        <f t="shared" si="52"/>
        <v>32.428693977716101</v>
      </c>
      <c r="G427" s="64">
        <v>3.4065472962506975</v>
      </c>
      <c r="H427" s="21"/>
      <c r="I427" s="7"/>
      <c r="J427" s="21"/>
      <c r="K427" s="7"/>
      <c r="L427" s="21"/>
      <c r="M427" s="7"/>
      <c r="N427" s="21"/>
      <c r="O427" s="27"/>
      <c r="P427" s="38"/>
      <c r="Q427" s="36"/>
      <c r="S427" s="33" t="s">
        <v>66</v>
      </c>
      <c r="T427" s="39" t="s">
        <v>4</v>
      </c>
      <c r="U427" s="97">
        <v>173</v>
      </c>
    </row>
    <row r="428" spans="1:23" ht="15.75" customHeight="1" x14ac:dyDescent="0.2">
      <c r="B428" s="12" t="str">
        <f t="shared" si="50"/>
        <v>Nē, n=430</v>
      </c>
      <c r="C428" s="3">
        <f>$D$429-D428+7</f>
        <v>17.76044172427288</v>
      </c>
      <c r="D428" s="64">
        <v>60.270833555579316</v>
      </c>
      <c r="E428" s="64">
        <v>36.305430130262536</v>
      </c>
      <c r="F428" s="21">
        <f t="shared" si="52"/>
        <v>52.873754659038553</v>
      </c>
      <c r="G428" s="64">
        <v>3.4237363141580408</v>
      </c>
      <c r="H428" s="21"/>
      <c r="I428" s="7"/>
      <c r="J428" s="21"/>
      <c r="K428" s="7"/>
      <c r="L428" s="21"/>
      <c r="M428" s="7"/>
      <c r="N428" s="21"/>
      <c r="O428" s="27"/>
      <c r="P428" s="38"/>
      <c r="Q428" s="36"/>
      <c r="S428" s="33" t="s">
        <v>8</v>
      </c>
      <c r="T428" s="39" t="s">
        <v>4</v>
      </c>
      <c r="U428" s="98">
        <v>430</v>
      </c>
    </row>
    <row r="429" spans="1:23" x14ac:dyDescent="0.2">
      <c r="B429" s="12"/>
      <c r="C429" s="4"/>
      <c r="D429" s="3">
        <f>MAX(D394:D428)</f>
        <v>71.031275279852196</v>
      </c>
      <c r="E429" s="3">
        <f>MAX(E394:E428)</f>
        <v>82.17918478930109</v>
      </c>
      <c r="F429" s="3"/>
      <c r="G429" s="3"/>
      <c r="H429" s="3"/>
      <c r="I429" s="3"/>
      <c r="J429" s="3"/>
      <c r="K429" s="3"/>
      <c r="L429" s="3"/>
      <c r="M429" s="3"/>
      <c r="N429" s="3"/>
      <c r="O429" s="42"/>
      <c r="P429" s="36"/>
      <c r="Q429" s="36"/>
    </row>
    <row r="430" spans="1:23" x14ac:dyDescent="0.2">
      <c r="B430" s="12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2"/>
      <c r="P430" s="36"/>
      <c r="Q430" s="36"/>
    </row>
    <row r="431" spans="1:23" x14ac:dyDescent="0.2">
      <c r="B431" s="12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2"/>
      <c r="P431" s="36"/>
      <c r="Q431" s="36"/>
    </row>
    <row r="432" spans="1:23" x14ac:dyDescent="0.2">
      <c r="A432" s="70" t="s">
        <v>128</v>
      </c>
      <c r="B432" s="12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2"/>
      <c r="P432" s="36"/>
      <c r="Q432" s="36"/>
    </row>
    <row r="433" spans="2:22" x14ac:dyDescent="0.2">
      <c r="B433" s="12"/>
      <c r="C433" s="4"/>
      <c r="D433" s="3"/>
      <c r="E433" s="66"/>
      <c r="F433" s="3"/>
      <c r="G433" s="3"/>
      <c r="H433" s="3"/>
      <c r="I433" s="3"/>
      <c r="J433" s="3"/>
      <c r="K433" s="3"/>
      <c r="L433" s="3"/>
      <c r="M433" s="3"/>
      <c r="N433" s="3"/>
      <c r="O433" s="42"/>
      <c r="P433" s="36"/>
      <c r="Q433" s="36"/>
    </row>
    <row r="434" spans="2:22" x14ac:dyDescent="0.2">
      <c r="B434" s="4"/>
      <c r="C434" s="3" t="s">
        <v>2</v>
      </c>
      <c r="D434" s="3" t="s">
        <v>8</v>
      </c>
      <c r="E434" s="3" t="s">
        <v>7</v>
      </c>
      <c r="F434" s="24" t="s">
        <v>2</v>
      </c>
      <c r="G434" s="5" t="s">
        <v>0</v>
      </c>
      <c r="H434" s="24"/>
      <c r="J434" s="6"/>
      <c r="L434" s="6"/>
      <c r="N434" s="6"/>
      <c r="P434" s="36"/>
      <c r="Q434" s="36"/>
      <c r="V434" s="37"/>
    </row>
    <row r="435" spans="2:22" ht="15" x14ac:dyDescent="0.2">
      <c r="B435" s="12" t="str">
        <f>S435&amp;T435&amp;U435&amp;V435</f>
        <v>VISI RESPONDENTI, n=715</v>
      </c>
      <c r="C435" s="3">
        <f t="shared" ref="C435:C464" si="53">$D$470-D435+7</f>
        <v>21.211291504168081</v>
      </c>
      <c r="D435" s="60">
        <v>63.5870703925521</v>
      </c>
      <c r="E435" s="60">
        <v>29.790871568945448</v>
      </c>
      <c r="F435" s="21">
        <f t="shared" ref="F435:F464" si="54">$E$470-E435+7</f>
        <v>56.593405305683177</v>
      </c>
      <c r="G435" s="84">
        <v>6.622058038501601</v>
      </c>
      <c r="H435" s="21"/>
      <c r="I435" s="7"/>
      <c r="J435" s="21"/>
      <c r="K435" s="7"/>
      <c r="L435" s="21"/>
      <c r="M435" s="7"/>
      <c r="N435" s="21"/>
      <c r="O435" s="27"/>
      <c r="P435" s="38"/>
      <c r="Q435" s="36"/>
      <c r="S435" s="33" t="s">
        <v>3</v>
      </c>
      <c r="T435" s="39" t="s">
        <v>4</v>
      </c>
      <c r="U435" s="55">
        <v>715</v>
      </c>
      <c r="V435" s="37"/>
    </row>
    <row r="436" spans="2:22" ht="15" x14ac:dyDescent="0.2">
      <c r="B436" s="12" t="str">
        <f t="shared" ref="B436:B469" si="55">S436&amp;T436&amp;U436&amp;V436</f>
        <v>NOZARE</v>
      </c>
      <c r="C436" s="3">
        <f t="shared" si="53"/>
        <v>84.798361896720181</v>
      </c>
      <c r="D436" s="63"/>
      <c r="E436" s="63"/>
      <c r="F436" s="21">
        <f t="shared" si="54"/>
        <v>86.384276874628625</v>
      </c>
      <c r="G436" s="81"/>
      <c r="H436" s="22"/>
      <c r="I436" s="7"/>
      <c r="J436" s="22"/>
      <c r="K436" s="7"/>
      <c r="L436" s="22"/>
      <c r="M436" s="7"/>
      <c r="N436" s="22"/>
      <c r="O436" s="27"/>
      <c r="P436" s="40"/>
      <c r="Q436" s="36"/>
      <c r="S436" s="33" t="s">
        <v>6</v>
      </c>
      <c r="T436" s="39"/>
      <c r="U436" s="54" t="s">
        <v>96</v>
      </c>
      <c r="V436" s="37"/>
    </row>
    <row r="437" spans="2:22" ht="15" x14ac:dyDescent="0.2">
      <c r="B437" s="12" t="str">
        <f t="shared" si="55"/>
        <v>Ražošana, n=145</v>
      </c>
      <c r="C437" s="3">
        <f t="shared" si="53"/>
        <v>19.198822848339717</v>
      </c>
      <c r="D437" s="64">
        <v>65.599539048380464</v>
      </c>
      <c r="E437" s="64">
        <v>25.522135906174569</v>
      </c>
      <c r="F437" s="21">
        <f t="shared" si="54"/>
        <v>60.862140968454057</v>
      </c>
      <c r="G437" s="85">
        <v>8.878325045445127</v>
      </c>
      <c r="H437" s="21"/>
      <c r="I437" s="7"/>
      <c r="J437" s="21"/>
      <c r="K437" s="7"/>
      <c r="L437" s="21"/>
      <c r="M437" s="7"/>
      <c r="N437" s="21"/>
      <c r="O437" s="27"/>
      <c r="P437" s="38"/>
      <c r="Q437" s="36"/>
      <c r="S437" s="33" t="s">
        <v>22</v>
      </c>
      <c r="T437" s="39" t="s">
        <v>4</v>
      </c>
      <c r="U437" s="56">
        <v>145</v>
      </c>
      <c r="V437" s="37"/>
    </row>
    <row r="438" spans="2:22" ht="15" x14ac:dyDescent="0.2">
      <c r="B438" s="12" t="str">
        <f t="shared" si="55"/>
        <v>Tirdzniecība, n=110</v>
      </c>
      <c r="C438" s="3">
        <f t="shared" si="53"/>
        <v>23.128625066545368</v>
      </c>
      <c r="D438" s="64">
        <v>61.669736830174813</v>
      </c>
      <c r="E438" s="64">
        <v>30.526533888600227</v>
      </c>
      <c r="F438" s="21">
        <f t="shared" si="54"/>
        <v>55.857742986028398</v>
      </c>
      <c r="G438" s="85">
        <v>7.8037292812250012</v>
      </c>
      <c r="H438" s="21"/>
      <c r="I438" s="7"/>
      <c r="J438" s="21"/>
      <c r="K438" s="7"/>
      <c r="L438" s="21"/>
      <c r="M438" s="7"/>
      <c r="N438" s="21"/>
      <c r="O438" s="27"/>
      <c r="P438" s="38"/>
      <c r="Q438" s="36"/>
      <c r="S438" s="33" t="s">
        <v>23</v>
      </c>
      <c r="T438" s="39" t="s">
        <v>4</v>
      </c>
      <c r="U438" s="56">
        <v>110</v>
      </c>
      <c r="V438" s="37"/>
    </row>
    <row r="439" spans="2:22" ht="15" x14ac:dyDescent="0.2">
      <c r="B439" s="12" t="str">
        <f t="shared" si="55"/>
        <v>Būvniecība, n=50</v>
      </c>
      <c r="C439" s="3">
        <f t="shared" si="53"/>
        <v>8.8667635308363515</v>
      </c>
      <c r="D439" s="64">
        <v>75.931598365883829</v>
      </c>
      <c r="E439" s="64">
        <v>16.856156013070368</v>
      </c>
      <c r="F439" s="21">
        <f t="shared" si="54"/>
        <v>69.52812086155825</v>
      </c>
      <c r="G439" s="85">
        <v>7.2122456210458594</v>
      </c>
      <c r="H439" s="21"/>
      <c r="I439" s="7"/>
      <c r="J439" s="21"/>
      <c r="K439" s="7"/>
      <c r="L439" s="21"/>
      <c r="M439" s="7"/>
      <c r="N439" s="21"/>
      <c r="O439" s="27"/>
      <c r="P439" s="38"/>
      <c r="Q439" s="36"/>
      <c r="S439" s="33" t="s">
        <v>24</v>
      </c>
      <c r="T439" s="39" t="s">
        <v>4</v>
      </c>
      <c r="U439" s="56">
        <v>50</v>
      </c>
      <c r="V439" s="37"/>
    </row>
    <row r="440" spans="2:22" ht="15" x14ac:dyDescent="0.2">
      <c r="B440" s="12" t="str">
        <f t="shared" si="55"/>
        <v>Pakalpojumi, n=410</v>
      </c>
      <c r="C440" s="3">
        <f t="shared" si="53"/>
        <v>22.962661302093061</v>
      </c>
      <c r="D440" s="64">
        <v>61.83570059462712</v>
      </c>
      <c r="E440" s="64">
        <v>32.753602255159706</v>
      </c>
      <c r="F440" s="21">
        <f t="shared" si="54"/>
        <v>53.63067461946892</v>
      </c>
      <c r="G440" s="85">
        <v>5.410697150213144</v>
      </c>
      <c r="H440" s="21"/>
      <c r="I440" s="7"/>
      <c r="J440" s="21"/>
      <c r="K440" s="7"/>
      <c r="L440" s="21"/>
      <c r="M440" s="7"/>
      <c r="N440" s="21"/>
      <c r="O440" s="27"/>
      <c r="P440" s="38"/>
      <c r="Q440" s="36"/>
      <c r="S440" s="33" t="s">
        <v>25</v>
      </c>
      <c r="T440" s="39" t="s">
        <v>4</v>
      </c>
      <c r="U440" s="56">
        <v>410</v>
      </c>
      <c r="V440" s="37"/>
    </row>
    <row r="441" spans="2:22" ht="15" x14ac:dyDescent="0.2">
      <c r="B441" s="12" t="str">
        <f t="shared" si="55"/>
        <v>DARBINIEKU SKAITS UZŅĒMUMĀ</v>
      </c>
      <c r="C441" s="3">
        <f t="shared" si="53"/>
        <v>84.798361896720181</v>
      </c>
      <c r="D441" s="63"/>
      <c r="E441" s="63"/>
      <c r="F441" s="21">
        <f t="shared" si="54"/>
        <v>86.384276874628625</v>
      </c>
      <c r="G441" s="81"/>
      <c r="H441" s="21"/>
      <c r="I441" s="7"/>
      <c r="J441" s="21"/>
      <c r="K441" s="7"/>
      <c r="L441" s="21"/>
      <c r="M441" s="7"/>
      <c r="N441" s="21"/>
      <c r="O441" s="27"/>
      <c r="P441" s="38"/>
      <c r="Q441" s="36"/>
      <c r="S441" s="33" t="s">
        <v>5</v>
      </c>
      <c r="T441" s="39"/>
      <c r="U441" s="54" t="s">
        <v>96</v>
      </c>
      <c r="V441" s="37"/>
    </row>
    <row r="442" spans="2:22" ht="15" x14ac:dyDescent="0.2">
      <c r="B442" s="12" t="str">
        <f t="shared" si="55"/>
        <v>1 - 9 darbinieki (mikrouzņēmumi), n=393</v>
      </c>
      <c r="C442" s="3">
        <f t="shared" si="53"/>
        <v>20.089673269734789</v>
      </c>
      <c r="D442" s="64">
        <v>64.708688626985392</v>
      </c>
      <c r="E442" s="64">
        <v>28.642019301962584</v>
      </c>
      <c r="F442" s="21">
        <f t="shared" si="54"/>
        <v>57.742257572666041</v>
      </c>
      <c r="G442" s="85">
        <v>6.6492920710513275</v>
      </c>
      <c r="H442" s="21"/>
      <c r="I442" s="7"/>
      <c r="J442" s="21"/>
      <c r="K442" s="7"/>
      <c r="L442" s="21"/>
      <c r="M442" s="7"/>
      <c r="N442" s="21"/>
      <c r="O442" s="27"/>
      <c r="P442" s="38"/>
      <c r="Q442" s="36"/>
      <c r="S442" s="33" t="s">
        <v>27</v>
      </c>
      <c r="T442" s="39" t="s">
        <v>4</v>
      </c>
      <c r="U442" s="56">
        <v>393</v>
      </c>
      <c r="V442" s="37"/>
    </row>
    <row r="443" spans="2:22" ht="15" x14ac:dyDescent="0.2">
      <c r="B443" s="12" t="str">
        <f t="shared" si="55"/>
        <v>10 - 49 darbinieki (mazie uzņēmumi), n=232</v>
      </c>
      <c r="C443" s="3">
        <f t="shared" si="53"/>
        <v>28.613723519628699</v>
      </c>
      <c r="D443" s="64">
        <v>56.184638377091481</v>
      </c>
      <c r="E443" s="64">
        <v>37.096451999932405</v>
      </c>
      <c r="F443" s="21">
        <f t="shared" si="54"/>
        <v>49.28782487469622</v>
      </c>
      <c r="G443" s="85">
        <v>6.7189096229761809</v>
      </c>
      <c r="H443" s="22"/>
      <c r="I443" s="7"/>
      <c r="J443" s="22"/>
      <c r="K443" s="7"/>
      <c r="L443" s="22"/>
      <c r="M443" s="7"/>
      <c r="N443" s="22"/>
      <c r="O443" s="27"/>
      <c r="P443" s="40"/>
      <c r="Q443" s="36"/>
      <c r="S443" s="33" t="s">
        <v>28</v>
      </c>
      <c r="T443" s="39" t="s">
        <v>4</v>
      </c>
      <c r="U443" s="56">
        <v>232</v>
      </c>
      <c r="V443" s="37"/>
    </row>
    <row r="444" spans="2:22" ht="15" x14ac:dyDescent="0.2">
      <c r="B444" s="12" t="str">
        <f t="shared" si="55"/>
        <v>50 - 249 darbinieki (vidējie uzņēmumi), n=90</v>
      </c>
      <c r="C444" s="3">
        <f t="shared" si="53"/>
        <v>41.956012130787052</v>
      </c>
      <c r="D444" s="64">
        <v>42.842349765933129</v>
      </c>
      <c r="E444" s="64">
        <v>52.593494782744756</v>
      </c>
      <c r="F444" s="21">
        <f t="shared" si="54"/>
        <v>33.790782091883869</v>
      </c>
      <c r="G444" s="85">
        <v>4.5641554513222342</v>
      </c>
      <c r="H444" s="21"/>
      <c r="I444" s="7"/>
      <c r="J444" s="21"/>
      <c r="K444" s="7"/>
      <c r="L444" s="21"/>
      <c r="M444" s="7"/>
      <c r="N444" s="21"/>
      <c r="O444" s="27"/>
      <c r="P444" s="38"/>
      <c r="Q444" s="36"/>
      <c r="S444" s="33" t="s">
        <v>29</v>
      </c>
      <c r="T444" s="39" t="s">
        <v>4</v>
      </c>
      <c r="U444" s="56">
        <v>90</v>
      </c>
      <c r="V444" s="37"/>
    </row>
    <row r="445" spans="2:22" ht="15" x14ac:dyDescent="0.2">
      <c r="B445" s="12" t="str">
        <f t="shared" si="55"/>
        <v>KAPITĀLA IZCELSME</v>
      </c>
      <c r="C445" s="3">
        <f t="shared" si="53"/>
        <v>84.798361896720181</v>
      </c>
      <c r="D445" s="63"/>
      <c r="E445" s="63"/>
      <c r="F445" s="21">
        <f t="shared" si="54"/>
        <v>86.384276874628625</v>
      </c>
      <c r="G445" s="81"/>
      <c r="H445" s="21"/>
      <c r="I445" s="7"/>
      <c r="J445" s="21"/>
      <c r="K445" s="7"/>
      <c r="L445" s="21"/>
      <c r="M445" s="7"/>
      <c r="N445" s="21"/>
      <c r="O445" s="27"/>
      <c r="P445" s="38"/>
      <c r="Q445" s="36"/>
      <c r="S445" s="33" t="s">
        <v>26</v>
      </c>
      <c r="T445" s="39"/>
      <c r="U445" s="54" t="s">
        <v>96</v>
      </c>
      <c r="V445" s="37"/>
    </row>
    <row r="446" spans="2:22" ht="15" x14ac:dyDescent="0.2">
      <c r="B446" s="12" t="str">
        <f t="shared" si="55"/>
        <v>Vietējais kapitāls, n=648</v>
      </c>
      <c r="C446" s="3">
        <f t="shared" si="53"/>
        <v>19.709412911228242</v>
      </c>
      <c r="D446" s="64">
        <v>65.088948985491939</v>
      </c>
      <c r="E446" s="64">
        <v>28.020140048315717</v>
      </c>
      <c r="F446" s="21">
        <f t="shared" si="54"/>
        <v>58.364136826312908</v>
      </c>
      <c r="G446" s="85">
        <v>6.8909109661916128</v>
      </c>
      <c r="H446" s="21"/>
      <c r="I446" s="7"/>
      <c r="J446" s="21"/>
      <c r="K446" s="7"/>
      <c r="L446" s="21"/>
      <c r="M446" s="7"/>
      <c r="N446" s="21"/>
      <c r="O446" s="27"/>
      <c r="P446" s="38"/>
      <c r="Q446" s="36"/>
      <c r="S446" s="33" t="s">
        <v>30</v>
      </c>
      <c r="T446" s="39" t="s">
        <v>4</v>
      </c>
      <c r="U446" s="56">
        <v>648</v>
      </c>
      <c r="V446" s="37"/>
    </row>
    <row r="447" spans="2:22" ht="15" x14ac:dyDescent="0.2">
      <c r="B447" s="12" t="str">
        <f t="shared" si="55"/>
        <v>Vietējais un ārvalstu kapitāls, n=29</v>
      </c>
      <c r="C447" s="3">
        <f t="shared" si="53"/>
        <v>17.572398356668728</v>
      </c>
      <c r="D447" s="64">
        <v>67.225963540051453</v>
      </c>
      <c r="E447" s="64">
        <v>26.599821782830908</v>
      </c>
      <c r="F447" s="21">
        <f t="shared" si="54"/>
        <v>59.784455091797717</v>
      </c>
      <c r="G447" s="85">
        <v>6.1742146771176669</v>
      </c>
      <c r="H447" s="21"/>
      <c r="I447" s="7"/>
      <c r="J447" s="21"/>
      <c r="K447" s="7"/>
      <c r="L447" s="21"/>
      <c r="M447" s="7"/>
      <c r="N447" s="21"/>
      <c r="O447" s="27"/>
      <c r="P447" s="38"/>
      <c r="Q447" s="36"/>
      <c r="S447" s="33" t="s">
        <v>31</v>
      </c>
      <c r="T447" s="39" t="s">
        <v>4</v>
      </c>
      <c r="U447" s="56">
        <v>29</v>
      </c>
      <c r="V447" s="37"/>
    </row>
    <row r="448" spans="2:22" ht="15" x14ac:dyDescent="0.2">
      <c r="B448" s="12" t="str">
        <f t="shared" si="55"/>
        <v>Ārvalstu kapitāls, n=38</v>
      </c>
      <c r="C448" s="3">
        <f t="shared" si="53"/>
        <v>64.182638771348792</v>
      </c>
      <c r="D448" s="64">
        <v>20.615723125371382</v>
      </c>
      <c r="E448" s="64">
        <v>79.384276874628625</v>
      </c>
      <c r="F448" s="21">
        <f t="shared" si="54"/>
        <v>7</v>
      </c>
      <c r="G448" s="81">
        <v>0</v>
      </c>
      <c r="H448" s="21"/>
      <c r="I448" s="7"/>
      <c r="J448" s="21"/>
      <c r="K448" s="7"/>
      <c r="L448" s="21"/>
      <c r="M448" s="7"/>
      <c r="N448" s="21"/>
      <c r="O448" s="27"/>
      <c r="P448" s="38"/>
      <c r="Q448" s="36"/>
      <c r="S448" s="33" t="s">
        <v>32</v>
      </c>
      <c r="T448" s="41" t="s">
        <v>4</v>
      </c>
      <c r="U448" s="56">
        <v>38</v>
      </c>
      <c r="V448" s="37"/>
    </row>
    <row r="449" spans="2:22" ht="15" x14ac:dyDescent="0.2">
      <c r="B449" s="12" t="str">
        <f t="shared" si="55"/>
        <v>UZŅĒMUMA APGROZĪJUMS</v>
      </c>
      <c r="C449" s="3">
        <f t="shared" si="53"/>
        <v>84.798361896720181</v>
      </c>
      <c r="D449" s="63"/>
      <c r="E449" s="63"/>
      <c r="F449" s="21">
        <f t="shared" si="54"/>
        <v>86.384276874628625</v>
      </c>
      <c r="G449" s="81"/>
      <c r="H449" s="21"/>
      <c r="I449" s="7"/>
      <c r="J449" s="21"/>
      <c r="K449" s="7"/>
      <c r="L449" s="21"/>
      <c r="M449" s="7"/>
      <c r="N449" s="21"/>
      <c r="O449" s="27"/>
      <c r="P449" s="38"/>
      <c r="Q449" s="36"/>
      <c r="S449" s="33" t="s">
        <v>95</v>
      </c>
      <c r="T449" s="41"/>
      <c r="U449" s="54" t="s">
        <v>96</v>
      </c>
      <c r="V449" s="37"/>
    </row>
    <row r="450" spans="2:22" ht="15" x14ac:dyDescent="0.2">
      <c r="B450" s="12" t="str">
        <f t="shared" si="55"/>
        <v>Zems, n=132</v>
      </c>
      <c r="C450" s="3">
        <f t="shared" si="53"/>
        <v>13.546304543439092</v>
      </c>
      <c r="D450" s="64">
        <v>71.252057353281089</v>
      </c>
      <c r="E450" s="64">
        <v>24.328477057685131</v>
      </c>
      <c r="F450" s="21">
        <f t="shared" si="54"/>
        <v>62.055799816943491</v>
      </c>
      <c r="G450" s="85">
        <v>4.4194655890338765</v>
      </c>
      <c r="H450" s="21"/>
      <c r="I450" s="7"/>
      <c r="J450" s="21"/>
      <c r="K450" s="7"/>
      <c r="L450" s="21"/>
      <c r="M450" s="7"/>
      <c r="N450" s="21"/>
      <c r="O450" s="27"/>
      <c r="P450" s="38"/>
      <c r="Q450" s="36"/>
      <c r="S450" s="33" t="s">
        <v>92</v>
      </c>
      <c r="T450" s="41" t="s">
        <v>4</v>
      </c>
      <c r="U450" s="56">
        <v>132</v>
      </c>
      <c r="V450" s="37"/>
    </row>
    <row r="451" spans="2:22" ht="15" x14ac:dyDescent="0.2">
      <c r="B451" s="12" t="str">
        <f t="shared" si="55"/>
        <v>Vidējs, n=135</v>
      </c>
      <c r="C451" s="3">
        <f t="shared" si="53"/>
        <v>24.670256637025815</v>
      </c>
      <c r="D451" s="64">
        <v>60.128105259694365</v>
      </c>
      <c r="E451" s="64">
        <v>31.207449558798228</v>
      </c>
      <c r="F451" s="21">
        <f t="shared" si="54"/>
        <v>55.176827315830394</v>
      </c>
      <c r="G451" s="85">
        <v>8.664445181507535</v>
      </c>
      <c r="H451" s="21"/>
      <c r="I451" s="7"/>
      <c r="J451" s="21"/>
      <c r="K451" s="7"/>
      <c r="L451" s="21"/>
      <c r="M451" s="7"/>
      <c r="N451" s="21"/>
      <c r="O451" s="27"/>
      <c r="P451" s="38"/>
      <c r="Q451" s="36"/>
      <c r="S451" s="33" t="s">
        <v>93</v>
      </c>
      <c r="T451" s="41" t="s">
        <v>4</v>
      </c>
      <c r="U451" s="56">
        <v>135</v>
      </c>
      <c r="V451" s="37"/>
    </row>
    <row r="452" spans="2:22" ht="15" x14ac:dyDescent="0.2">
      <c r="B452" s="12" t="str">
        <f t="shared" si="55"/>
        <v>Augsts, n=328</v>
      </c>
      <c r="C452" s="3">
        <f t="shared" si="53"/>
        <v>35.865904228819474</v>
      </c>
      <c r="D452" s="64">
        <v>48.932457667900707</v>
      </c>
      <c r="E452" s="64">
        <v>42.904827396431273</v>
      </c>
      <c r="F452" s="21">
        <f t="shared" si="54"/>
        <v>43.479449478197353</v>
      </c>
      <c r="G452" s="85">
        <v>8.1627149356681628</v>
      </c>
      <c r="H452" s="21"/>
      <c r="I452" s="7"/>
      <c r="J452" s="21"/>
      <c r="K452" s="7"/>
      <c r="L452" s="21"/>
      <c r="M452" s="7"/>
      <c r="N452" s="21"/>
      <c r="O452" s="27"/>
      <c r="P452" s="38"/>
      <c r="Q452" s="36"/>
      <c r="S452" s="33" t="s">
        <v>94</v>
      </c>
      <c r="T452" s="41" t="s">
        <v>4</v>
      </c>
      <c r="U452" s="56">
        <v>328</v>
      </c>
      <c r="V452" s="37"/>
    </row>
    <row r="453" spans="2:22" ht="15" x14ac:dyDescent="0.2">
      <c r="B453" s="12" t="str">
        <f t="shared" si="55"/>
        <v>REĢIONS</v>
      </c>
      <c r="C453" s="3">
        <f t="shared" si="53"/>
        <v>84.798361896720181</v>
      </c>
      <c r="D453" s="63"/>
      <c r="E453" s="63"/>
      <c r="F453" s="21">
        <f t="shared" si="54"/>
        <v>86.384276874628625</v>
      </c>
      <c r="G453" s="81"/>
      <c r="H453" s="22"/>
      <c r="I453" s="7"/>
      <c r="J453" s="22"/>
      <c r="K453" s="7"/>
      <c r="L453" s="22"/>
      <c r="M453" s="7"/>
      <c r="N453" s="22"/>
      <c r="O453" s="27"/>
      <c r="P453" s="40"/>
      <c r="Q453" s="36"/>
      <c r="S453" s="33" t="s">
        <v>33</v>
      </c>
      <c r="U453" s="54" t="s">
        <v>96</v>
      </c>
      <c r="V453" s="37"/>
    </row>
    <row r="454" spans="2:22" ht="15" x14ac:dyDescent="0.2">
      <c r="B454" s="12" t="str">
        <f t="shared" si="55"/>
        <v>Rīga, n=308</v>
      </c>
      <c r="C454" s="3">
        <f t="shared" si="53"/>
        <v>23.993192254918995</v>
      </c>
      <c r="D454" s="64">
        <v>60.805169641801186</v>
      </c>
      <c r="E454" s="64">
        <v>32.266076121353841</v>
      </c>
      <c r="F454" s="21">
        <f t="shared" si="54"/>
        <v>54.118200753274785</v>
      </c>
      <c r="G454" s="85">
        <v>6.9287542368450223</v>
      </c>
      <c r="H454" s="21"/>
      <c r="I454" s="7"/>
      <c r="J454" s="21"/>
      <c r="K454" s="7"/>
      <c r="L454" s="21"/>
      <c r="M454" s="7"/>
      <c r="N454" s="21"/>
      <c r="O454" s="27"/>
      <c r="P454" s="38"/>
      <c r="Q454" s="36"/>
      <c r="S454" s="33" t="s">
        <v>34</v>
      </c>
      <c r="T454" s="41" t="s">
        <v>4</v>
      </c>
      <c r="U454" s="56">
        <v>308</v>
      </c>
      <c r="V454" s="37"/>
    </row>
    <row r="455" spans="2:22" ht="15" x14ac:dyDescent="0.2">
      <c r="B455" s="12" t="str">
        <f t="shared" si="55"/>
        <v>Pierīga, n=120</v>
      </c>
      <c r="C455" s="3">
        <f t="shared" si="53"/>
        <v>24.147256980764226</v>
      </c>
      <c r="D455" s="64">
        <v>60.651104915955955</v>
      </c>
      <c r="E455" s="64">
        <v>31.319171615925317</v>
      </c>
      <c r="F455" s="21">
        <f t="shared" si="54"/>
        <v>55.065105258703312</v>
      </c>
      <c r="G455" s="85">
        <v>8.0297234681187604</v>
      </c>
      <c r="H455" s="21"/>
      <c r="I455" s="7"/>
      <c r="J455" s="21"/>
      <c r="K455" s="7"/>
      <c r="L455" s="21"/>
      <c r="M455" s="7"/>
      <c r="N455" s="21"/>
      <c r="O455" s="27"/>
      <c r="P455" s="38"/>
      <c r="Q455" s="36"/>
      <c r="S455" s="33" t="s">
        <v>35</v>
      </c>
      <c r="T455" s="41" t="s">
        <v>4</v>
      </c>
      <c r="U455" s="56">
        <v>120</v>
      </c>
      <c r="V455" s="37"/>
    </row>
    <row r="456" spans="2:22" ht="15" x14ac:dyDescent="0.2">
      <c r="B456" s="12" t="str">
        <f t="shared" si="55"/>
        <v>Vidzeme, n=81</v>
      </c>
      <c r="C456" s="3">
        <f t="shared" si="53"/>
        <v>15.90940175012652</v>
      </c>
      <c r="D456" s="64">
        <v>68.888960146593661</v>
      </c>
      <c r="E456" s="64">
        <v>19.34629557458678</v>
      </c>
      <c r="F456" s="21">
        <f t="shared" si="54"/>
        <v>67.037981300041849</v>
      </c>
      <c r="G456" s="85">
        <v>11.764744278819613</v>
      </c>
      <c r="H456" s="21"/>
      <c r="I456" s="7"/>
      <c r="J456" s="21"/>
      <c r="K456" s="7"/>
      <c r="L456" s="21"/>
      <c r="M456" s="7"/>
      <c r="N456" s="21"/>
      <c r="O456" s="27"/>
      <c r="P456" s="38"/>
      <c r="Q456" s="36"/>
      <c r="S456" s="33" t="s">
        <v>36</v>
      </c>
      <c r="T456" s="41" t="s">
        <v>4</v>
      </c>
      <c r="U456" s="56">
        <v>81</v>
      </c>
      <c r="V456" s="37"/>
    </row>
    <row r="457" spans="2:22" ht="15" x14ac:dyDescent="0.2">
      <c r="B457" s="12" t="str">
        <f t="shared" si="55"/>
        <v>Kurzeme, n=73</v>
      </c>
      <c r="C457" s="3">
        <f t="shared" si="53"/>
        <v>16.835593769629369</v>
      </c>
      <c r="D457" s="64">
        <v>67.962768127090811</v>
      </c>
      <c r="E457" s="64">
        <v>30.552676128563437</v>
      </c>
      <c r="F457" s="21">
        <f t="shared" si="54"/>
        <v>55.831600746065192</v>
      </c>
      <c r="G457" s="85">
        <v>1.4845557443457629</v>
      </c>
      <c r="H457" s="21"/>
      <c r="I457" s="7"/>
      <c r="J457" s="21"/>
      <c r="K457" s="7"/>
      <c r="L457" s="21"/>
      <c r="M457" s="7"/>
      <c r="N457" s="21"/>
      <c r="O457" s="27"/>
      <c r="P457" s="38"/>
      <c r="Q457" s="36"/>
      <c r="S457" s="33" t="s">
        <v>37</v>
      </c>
      <c r="T457" s="41" t="s">
        <v>4</v>
      </c>
      <c r="U457" s="56">
        <v>73</v>
      </c>
      <c r="V457" s="37"/>
    </row>
    <row r="458" spans="2:22" ht="15" x14ac:dyDescent="0.2">
      <c r="B458" s="12" t="str">
        <f t="shared" si="55"/>
        <v>Zemgale, n=67</v>
      </c>
      <c r="C458" s="3">
        <f t="shared" si="53"/>
        <v>7</v>
      </c>
      <c r="D458" s="64">
        <v>77.798361896720181</v>
      </c>
      <c r="E458" s="64">
        <v>19.906198102244325</v>
      </c>
      <c r="F458" s="21">
        <f t="shared" si="54"/>
        <v>66.478078772384293</v>
      </c>
      <c r="G458" s="85">
        <v>2.2954400010355438</v>
      </c>
      <c r="H458" s="22"/>
      <c r="I458" s="7"/>
      <c r="J458" s="22"/>
      <c r="K458" s="7"/>
      <c r="L458" s="22"/>
      <c r="M458" s="7"/>
      <c r="N458" s="22"/>
      <c r="O458" s="27"/>
      <c r="P458" s="40"/>
      <c r="Q458" s="36"/>
      <c r="S458" s="33" t="s">
        <v>38</v>
      </c>
      <c r="T458" s="41" t="s">
        <v>4</v>
      </c>
      <c r="U458" s="56">
        <v>67</v>
      </c>
      <c r="V458" s="37"/>
    </row>
    <row r="459" spans="2:22" ht="15" x14ac:dyDescent="0.2">
      <c r="B459" s="12" t="str">
        <f t="shared" si="55"/>
        <v>Latgale, n=66</v>
      </c>
      <c r="C459" s="3">
        <f t="shared" si="53"/>
        <v>20.266692299660136</v>
      </c>
      <c r="D459" s="64">
        <v>64.531669597060045</v>
      </c>
      <c r="E459" s="64">
        <v>30.090629093037975</v>
      </c>
      <c r="F459" s="21">
        <f t="shared" si="54"/>
        <v>56.29364778159065</v>
      </c>
      <c r="G459" s="85">
        <v>5.3777013099020268</v>
      </c>
      <c r="H459" s="21"/>
      <c r="I459" s="7"/>
      <c r="J459" s="21"/>
      <c r="K459" s="7"/>
      <c r="L459" s="21"/>
      <c r="M459" s="7"/>
      <c r="N459" s="22"/>
      <c r="O459" s="27"/>
      <c r="P459" s="38"/>
      <c r="Q459" s="36"/>
      <c r="S459" s="33" t="s">
        <v>39</v>
      </c>
      <c r="T459" s="39" t="s">
        <v>4</v>
      </c>
      <c r="U459" s="56">
        <v>66</v>
      </c>
    </row>
    <row r="460" spans="2:22" ht="15" x14ac:dyDescent="0.2">
      <c r="B460" s="12" t="str">
        <f t="shared" si="55"/>
        <v>UZŅĒMUMA ATRAŠANĀS VIETA</v>
      </c>
      <c r="C460" s="3">
        <f t="shared" si="53"/>
        <v>84.798361896720181</v>
      </c>
      <c r="D460" s="63"/>
      <c r="E460" s="63"/>
      <c r="F460" s="21">
        <f t="shared" si="54"/>
        <v>86.384276874628625</v>
      </c>
      <c r="G460" s="81"/>
      <c r="H460" s="21"/>
      <c r="I460" s="7"/>
      <c r="J460" s="21"/>
      <c r="K460" s="7"/>
      <c r="L460" s="21"/>
      <c r="M460" s="7"/>
      <c r="N460" s="21"/>
      <c r="O460" s="27"/>
      <c r="P460" s="38"/>
      <c r="Q460" s="36"/>
      <c r="S460" s="33" t="s">
        <v>40</v>
      </c>
      <c r="T460" s="39"/>
      <c r="U460" s="54" t="s">
        <v>96</v>
      </c>
    </row>
    <row r="461" spans="2:22" ht="15" x14ac:dyDescent="0.2">
      <c r="B461" s="12" t="str">
        <f t="shared" si="55"/>
        <v>Rīga, n=308</v>
      </c>
      <c r="C461" s="3">
        <f t="shared" si="53"/>
        <v>23.993192254918995</v>
      </c>
      <c r="D461" s="64">
        <v>60.805169641801186</v>
      </c>
      <c r="E461" s="64">
        <v>32.266076121353841</v>
      </c>
      <c r="F461" s="21">
        <f t="shared" si="54"/>
        <v>54.118200753274785</v>
      </c>
      <c r="G461" s="85">
        <v>6.9287542368450223</v>
      </c>
      <c r="H461" s="21"/>
      <c r="I461" s="7"/>
      <c r="J461" s="21"/>
      <c r="K461" s="7"/>
      <c r="L461" s="21"/>
      <c r="M461" s="7"/>
      <c r="N461" s="21"/>
      <c r="O461" s="27"/>
      <c r="P461" s="38"/>
      <c r="Q461" s="36"/>
      <c r="S461" s="33" t="s">
        <v>34</v>
      </c>
      <c r="T461" s="39" t="s">
        <v>4</v>
      </c>
      <c r="U461" s="56">
        <v>308</v>
      </c>
    </row>
    <row r="462" spans="2:22" ht="15" x14ac:dyDescent="0.2">
      <c r="B462" s="12" t="str">
        <f t="shared" si="55"/>
        <v>Ārpus Rīgas, n=407</v>
      </c>
      <c r="C462" s="3">
        <f t="shared" si="53"/>
        <v>18.015255123356809</v>
      </c>
      <c r="D462" s="64">
        <v>66.783106773363372</v>
      </c>
      <c r="E462" s="64">
        <v>26.947188595242107</v>
      </c>
      <c r="F462" s="21">
        <f t="shared" si="54"/>
        <v>59.437088279386515</v>
      </c>
      <c r="G462" s="85">
        <v>6.2697046313943074</v>
      </c>
      <c r="H462" s="21"/>
      <c r="I462" s="7"/>
      <c r="J462" s="21"/>
      <c r="K462" s="7"/>
      <c r="L462" s="21"/>
      <c r="M462" s="7"/>
      <c r="N462" s="21"/>
      <c r="O462" s="27"/>
      <c r="P462" s="38"/>
      <c r="Q462" s="36"/>
      <c r="S462" s="33" t="s">
        <v>41</v>
      </c>
      <c r="T462" s="39" t="s">
        <v>4</v>
      </c>
      <c r="U462" s="56">
        <v>407</v>
      </c>
    </row>
    <row r="463" spans="2:22" ht="15" x14ac:dyDescent="0.2">
      <c r="B463" s="12" t="str">
        <f t="shared" si="55"/>
        <v>EKSPORTA STATUSS</v>
      </c>
      <c r="C463" s="3">
        <f t="shared" si="53"/>
        <v>84.798361896720181</v>
      </c>
      <c r="D463" s="63"/>
      <c r="E463" s="63"/>
      <c r="F463" s="21">
        <f t="shared" si="54"/>
        <v>86.384276874628625</v>
      </c>
      <c r="G463" s="81"/>
      <c r="H463" s="21"/>
      <c r="I463" s="7"/>
      <c r="J463" s="21"/>
      <c r="K463" s="7"/>
      <c r="L463" s="21"/>
      <c r="M463" s="7"/>
      <c r="N463" s="21"/>
      <c r="O463" s="27"/>
      <c r="P463" s="38"/>
      <c r="Q463" s="36"/>
      <c r="S463" s="33" t="s">
        <v>42</v>
      </c>
      <c r="T463" s="39"/>
      <c r="U463" s="54" t="s">
        <v>96</v>
      </c>
    </row>
    <row r="464" spans="2:22" ht="15" x14ac:dyDescent="0.2">
      <c r="B464" s="12" t="str">
        <f t="shared" si="55"/>
        <v>Eksportē, n=218</v>
      </c>
      <c r="C464" s="3">
        <f t="shared" si="53"/>
        <v>30.572868542447502</v>
      </c>
      <c r="D464" s="64">
        <v>54.225493354272679</v>
      </c>
      <c r="E464" s="64">
        <v>37.682401180846867</v>
      </c>
      <c r="F464" s="21">
        <f t="shared" si="54"/>
        <v>48.701875693781759</v>
      </c>
      <c r="G464" s="85">
        <v>8.0921054648803743</v>
      </c>
      <c r="H464" s="22"/>
      <c r="I464" s="7"/>
      <c r="J464" s="22"/>
      <c r="K464" s="7"/>
      <c r="L464" s="22"/>
      <c r="M464" s="7"/>
      <c r="N464" s="22"/>
      <c r="O464" s="27"/>
      <c r="P464" s="40"/>
      <c r="Q464" s="36"/>
      <c r="S464" s="33" t="s">
        <v>43</v>
      </c>
      <c r="T464" s="39" t="s">
        <v>4</v>
      </c>
      <c r="U464" s="56">
        <v>218</v>
      </c>
    </row>
    <row r="465" spans="1:23" ht="15.75" customHeight="1" x14ac:dyDescent="0.2">
      <c r="B465" s="12" t="str">
        <f t="shared" si="55"/>
        <v>Neeksportē, n=491</v>
      </c>
      <c r="C465" s="3">
        <f>$D$470-D465+7</f>
        <v>17.812266412900087</v>
      </c>
      <c r="D465" s="65">
        <v>66.986095483820094</v>
      </c>
      <c r="E465" s="65">
        <v>27.251490393194373</v>
      </c>
      <c r="F465" s="21">
        <f>$E$470-E465+7</f>
        <v>59.132786481434252</v>
      </c>
      <c r="G465" s="86">
        <v>5.7624141229852492</v>
      </c>
      <c r="H465" s="21"/>
      <c r="I465" s="7"/>
      <c r="J465" s="21"/>
      <c r="K465" s="7"/>
      <c r="L465" s="21"/>
      <c r="M465" s="7"/>
      <c r="N465" s="21"/>
      <c r="O465" s="27"/>
      <c r="P465" s="38"/>
      <c r="Q465" s="36"/>
      <c r="S465" s="33" t="s">
        <v>44</v>
      </c>
      <c r="T465" s="39" t="s">
        <v>4</v>
      </c>
      <c r="U465" s="57">
        <v>491</v>
      </c>
    </row>
    <row r="466" spans="1:23" ht="15.75" customHeight="1" x14ac:dyDescent="0.2">
      <c r="B466" s="12" t="str">
        <f t="shared" si="55"/>
        <v/>
      </c>
      <c r="C466" s="3">
        <f t="shared" ref="C466:C469" si="56">$D$470-D466+7</f>
        <v>84.798361896720181</v>
      </c>
      <c r="D466" s="95"/>
      <c r="E466" s="95"/>
      <c r="F466" s="21">
        <f t="shared" ref="F466:F469" si="57">$E$470-E466+7</f>
        <v>86.384276874628625</v>
      </c>
      <c r="G466" s="93"/>
      <c r="H466" s="21"/>
      <c r="I466" s="7"/>
      <c r="J466" s="21"/>
      <c r="K466" s="7"/>
      <c r="L466" s="21"/>
      <c r="M466" s="7"/>
      <c r="N466" s="21"/>
      <c r="O466" s="27"/>
      <c r="P466" s="38"/>
      <c r="Q466" s="36"/>
      <c r="T466" s="39"/>
      <c r="U466" s="54" t="s">
        <v>96</v>
      </c>
      <c r="W466" s="33" t="s">
        <v>75</v>
      </c>
    </row>
    <row r="467" spans="1:23" ht="15.75" customHeight="1" x14ac:dyDescent="0.2">
      <c r="B467" s="12" t="str">
        <f t="shared" si="55"/>
        <v>Jā, ir ieviesis jaunus digitālos risinājumus, n=89</v>
      </c>
      <c r="C467" s="3">
        <f t="shared" si="56"/>
        <v>30.380682515441883</v>
      </c>
      <c r="D467" s="64">
        <v>54.417679381278298</v>
      </c>
      <c r="E467" s="64">
        <v>40.795638404083704</v>
      </c>
      <c r="F467" s="21">
        <f t="shared" si="57"/>
        <v>45.588638470544922</v>
      </c>
      <c r="G467" s="64">
        <v>4.7866822146380477</v>
      </c>
      <c r="H467" s="21"/>
      <c r="I467" s="7"/>
      <c r="J467" s="21"/>
      <c r="K467" s="7"/>
      <c r="L467" s="21"/>
      <c r="M467" s="7"/>
      <c r="N467" s="21"/>
      <c r="O467" s="27"/>
      <c r="P467" s="38"/>
      <c r="Q467" s="36"/>
      <c r="S467" s="33" t="s">
        <v>65</v>
      </c>
      <c r="T467" s="39" t="s">
        <v>4</v>
      </c>
      <c r="U467" s="97">
        <v>89</v>
      </c>
    </row>
    <row r="468" spans="1:23" ht="15.75" customHeight="1" x14ac:dyDescent="0.2">
      <c r="B468" s="12" t="str">
        <f t="shared" si="55"/>
        <v>Jā, ir palielinājis jau esošo digitālo risinājumu izmantošanu, n=173</v>
      </c>
      <c r="C468" s="3">
        <f t="shared" si="56"/>
        <v>40.33436399602018</v>
      </c>
      <c r="D468" s="64">
        <v>44.463997900700001</v>
      </c>
      <c r="E468" s="64">
        <v>46.855098943792726</v>
      </c>
      <c r="F468" s="21">
        <f t="shared" si="57"/>
        <v>39.5291779308359</v>
      </c>
      <c r="G468" s="64">
        <v>8.680903155507302</v>
      </c>
      <c r="H468" s="21"/>
      <c r="I468" s="7"/>
      <c r="J468" s="21"/>
      <c r="K468" s="7"/>
      <c r="L468" s="21"/>
      <c r="M468" s="7"/>
      <c r="N468" s="21"/>
      <c r="O468" s="27"/>
      <c r="P468" s="38"/>
      <c r="Q468" s="36"/>
      <c r="S468" s="33" t="s">
        <v>66</v>
      </c>
      <c r="T468" s="39" t="s">
        <v>4</v>
      </c>
      <c r="U468" s="97">
        <v>173</v>
      </c>
    </row>
    <row r="469" spans="1:23" ht="15.75" customHeight="1" x14ac:dyDescent="0.2">
      <c r="B469" s="12" t="str">
        <f t="shared" si="55"/>
        <v>Nē, n=430</v>
      </c>
      <c r="C469" s="3">
        <f t="shared" si="56"/>
        <v>14.209132044549179</v>
      </c>
      <c r="D469" s="64">
        <v>70.589229852171002</v>
      </c>
      <c r="E469" s="64">
        <v>23.971292327759343</v>
      </c>
      <c r="F469" s="21">
        <f t="shared" si="57"/>
        <v>62.412984546869282</v>
      </c>
      <c r="G469" s="64">
        <v>5.4394778200695724</v>
      </c>
      <c r="H469" s="21"/>
      <c r="I469" s="7"/>
      <c r="J469" s="21"/>
      <c r="K469" s="7"/>
      <c r="L469" s="21"/>
      <c r="M469" s="7"/>
      <c r="N469" s="21"/>
      <c r="O469" s="27"/>
      <c r="P469" s="38"/>
      <c r="Q469" s="36"/>
      <c r="S469" s="33" t="s">
        <v>8</v>
      </c>
      <c r="T469" s="39" t="s">
        <v>4</v>
      </c>
      <c r="U469" s="98">
        <v>430</v>
      </c>
    </row>
    <row r="470" spans="1:23" x14ac:dyDescent="0.2">
      <c r="B470" s="12"/>
      <c r="C470" s="4"/>
      <c r="D470" s="3">
        <f>MAX(D435:D469)</f>
        <v>77.798361896720181</v>
      </c>
      <c r="E470" s="3">
        <f>MAX(E435:E469)</f>
        <v>79.384276874628625</v>
      </c>
      <c r="F470" s="3"/>
      <c r="G470" s="3"/>
      <c r="H470" s="3"/>
      <c r="I470" s="3"/>
      <c r="J470" s="3"/>
      <c r="K470" s="3"/>
      <c r="L470" s="3"/>
      <c r="M470" s="3"/>
      <c r="N470" s="3"/>
      <c r="O470" s="42"/>
      <c r="P470" s="36"/>
      <c r="Q470" s="36"/>
    </row>
    <row r="471" spans="1:23" x14ac:dyDescent="0.2">
      <c r="B471" s="12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2"/>
      <c r="P471" s="36"/>
      <c r="Q471" s="36"/>
    </row>
    <row r="472" spans="1:23" x14ac:dyDescent="0.2">
      <c r="A472" s="70" t="s">
        <v>129</v>
      </c>
      <c r="B472" s="12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2"/>
      <c r="P472" s="36"/>
      <c r="Q472" s="36"/>
    </row>
    <row r="473" spans="1:23" x14ac:dyDescent="0.2">
      <c r="B473" s="12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2"/>
      <c r="P473" s="36"/>
      <c r="Q473" s="36"/>
    </row>
    <row r="474" spans="1:23" x14ac:dyDescent="0.2">
      <c r="B474" s="12"/>
      <c r="C474" s="4"/>
      <c r="D474" s="3"/>
      <c r="E474" s="66"/>
      <c r="F474" s="3"/>
      <c r="G474" s="3"/>
      <c r="H474" s="3"/>
      <c r="I474" s="3"/>
      <c r="J474" s="3"/>
      <c r="K474" s="3"/>
      <c r="L474" s="3"/>
      <c r="M474" s="3"/>
      <c r="N474" s="3"/>
      <c r="O474" s="42"/>
      <c r="P474" s="36"/>
      <c r="Q474" s="36"/>
    </row>
    <row r="475" spans="1:23" x14ac:dyDescent="0.2">
      <c r="B475" s="4"/>
      <c r="C475" s="3" t="s">
        <v>2</v>
      </c>
      <c r="D475" s="3" t="s">
        <v>8</v>
      </c>
      <c r="E475" s="3" t="s">
        <v>7</v>
      </c>
      <c r="F475" s="24" t="s">
        <v>2</v>
      </c>
      <c r="G475" s="5" t="s">
        <v>0</v>
      </c>
      <c r="H475" s="24"/>
      <c r="J475" s="6"/>
      <c r="L475" s="6"/>
      <c r="N475" s="6"/>
      <c r="P475" s="36"/>
      <c r="Q475" s="36"/>
      <c r="V475" s="37"/>
    </row>
    <row r="476" spans="1:23" ht="15" x14ac:dyDescent="0.2">
      <c r="B476" s="12" t="str">
        <f>S476&amp;T476&amp;U476&amp;V476</f>
        <v>VISI RESPONDENTI, n=715</v>
      </c>
      <c r="C476" s="3">
        <f t="shared" ref="C476:C505" si="58">$D$511-D476+7</f>
        <v>12.423876930259922</v>
      </c>
      <c r="D476" s="60">
        <v>93.956286678032853</v>
      </c>
      <c r="E476" s="60">
        <v>2.1541266067644957</v>
      </c>
      <c r="F476" s="21">
        <f t="shared" ref="F476:F505" si="59">$E$511-E476+7</f>
        <v>14.65161525862942</v>
      </c>
      <c r="G476" s="84">
        <v>3.8895867152024906</v>
      </c>
      <c r="H476" s="21"/>
      <c r="I476" s="7"/>
      <c r="J476" s="21"/>
      <c r="K476" s="7"/>
      <c r="L476" s="21"/>
      <c r="M476" s="7"/>
      <c r="N476" s="21"/>
      <c r="O476" s="27"/>
      <c r="P476" s="38"/>
      <c r="Q476" s="36"/>
      <c r="S476" s="33" t="s">
        <v>3</v>
      </c>
      <c r="T476" s="39" t="s">
        <v>4</v>
      </c>
      <c r="U476" s="55">
        <v>715</v>
      </c>
      <c r="V476" s="37"/>
    </row>
    <row r="477" spans="1:23" ht="15" x14ac:dyDescent="0.2">
      <c r="B477" s="12" t="str">
        <f t="shared" ref="B477:B510" si="60">S477&amp;T477&amp;U477&amp;V477</f>
        <v>NOZARE</v>
      </c>
      <c r="C477" s="3">
        <f t="shared" si="58"/>
        <v>106.38016360829278</v>
      </c>
      <c r="D477" s="63"/>
      <c r="E477" s="63"/>
      <c r="F477" s="21">
        <f t="shared" si="59"/>
        <v>16.805741865393916</v>
      </c>
      <c r="G477" s="81"/>
      <c r="H477" s="22"/>
      <c r="I477" s="7"/>
      <c r="J477" s="22"/>
      <c r="K477" s="7"/>
      <c r="L477" s="22"/>
      <c r="M477" s="7"/>
      <c r="N477" s="22"/>
      <c r="O477" s="27"/>
      <c r="P477" s="40"/>
      <c r="Q477" s="36"/>
      <c r="S477" s="33" t="s">
        <v>6</v>
      </c>
      <c r="T477" s="39"/>
      <c r="U477" s="54" t="s">
        <v>96</v>
      </c>
      <c r="V477" s="37"/>
    </row>
    <row r="478" spans="1:23" ht="15" x14ac:dyDescent="0.2">
      <c r="B478" s="12" t="str">
        <f t="shared" si="60"/>
        <v>Ražošana, n=145</v>
      </c>
      <c r="C478" s="3">
        <f t="shared" si="58"/>
        <v>16.684588173018284</v>
      </c>
      <c r="D478" s="64">
        <v>89.695575435274492</v>
      </c>
      <c r="E478" s="64">
        <v>2.9564081068899717</v>
      </c>
      <c r="F478" s="21">
        <f t="shared" si="59"/>
        <v>13.849333758503944</v>
      </c>
      <c r="G478" s="85">
        <v>7.3480164578355893</v>
      </c>
      <c r="H478" s="21"/>
      <c r="I478" s="7"/>
      <c r="J478" s="21"/>
      <c r="K478" s="7"/>
      <c r="L478" s="21"/>
      <c r="M478" s="7"/>
      <c r="N478" s="21"/>
      <c r="O478" s="27"/>
      <c r="P478" s="38"/>
      <c r="Q478" s="36"/>
      <c r="S478" s="33" t="s">
        <v>22</v>
      </c>
      <c r="T478" s="39" t="s">
        <v>4</v>
      </c>
      <c r="U478" s="56">
        <v>145</v>
      </c>
      <c r="V478" s="37"/>
    </row>
    <row r="479" spans="1:23" ht="15" x14ac:dyDescent="0.2">
      <c r="B479" s="12" t="str">
        <f t="shared" si="60"/>
        <v>Tirdzniecība, n=110</v>
      </c>
      <c r="C479" s="3">
        <f t="shared" si="58"/>
        <v>13.688893497208724</v>
      </c>
      <c r="D479" s="64">
        <v>92.691270111084052</v>
      </c>
      <c r="E479" s="64">
        <v>1.2933463343989888</v>
      </c>
      <c r="F479" s="21">
        <f t="shared" si="59"/>
        <v>15.512395530994928</v>
      </c>
      <c r="G479" s="85">
        <v>6.0153835545169994</v>
      </c>
      <c r="H479" s="21"/>
      <c r="I479" s="7"/>
      <c r="J479" s="21"/>
      <c r="K479" s="7"/>
      <c r="L479" s="21"/>
      <c r="M479" s="7"/>
      <c r="N479" s="21"/>
      <c r="O479" s="27"/>
      <c r="P479" s="38"/>
      <c r="Q479" s="36"/>
      <c r="S479" s="33" t="s">
        <v>23</v>
      </c>
      <c r="T479" s="39" t="s">
        <v>4</v>
      </c>
      <c r="U479" s="56">
        <v>110</v>
      </c>
      <c r="V479" s="37"/>
    </row>
    <row r="480" spans="1:23" ht="15" x14ac:dyDescent="0.2">
      <c r="B480" s="12" t="str">
        <f t="shared" si="60"/>
        <v>Būvniecība, n=50</v>
      </c>
      <c r="C480" s="3">
        <f t="shared" si="58"/>
        <v>7</v>
      </c>
      <c r="D480" s="64">
        <v>99.380163608292776</v>
      </c>
      <c r="E480" s="64">
        <v>0.61983639170723048</v>
      </c>
      <c r="F480" s="21">
        <f t="shared" si="59"/>
        <v>16.185905473686685</v>
      </c>
      <c r="G480" s="81">
        <v>0</v>
      </c>
      <c r="H480" s="21"/>
      <c r="I480" s="7"/>
      <c r="J480" s="21"/>
      <c r="K480" s="7"/>
      <c r="L480" s="21"/>
      <c r="M480" s="7"/>
      <c r="N480" s="21"/>
      <c r="O480" s="27"/>
      <c r="P480" s="38"/>
      <c r="Q480" s="36"/>
      <c r="S480" s="33" t="s">
        <v>24</v>
      </c>
      <c r="T480" s="39" t="s">
        <v>4</v>
      </c>
      <c r="U480" s="56">
        <v>50</v>
      </c>
      <c r="V480" s="37"/>
    </row>
    <row r="481" spans="2:22" ht="15" x14ac:dyDescent="0.2">
      <c r="B481" s="12" t="str">
        <f t="shared" si="60"/>
        <v>Pakalpojumi, n=410</v>
      </c>
      <c r="C481" s="3">
        <f t="shared" si="58"/>
        <v>11.669979490443097</v>
      </c>
      <c r="D481" s="64">
        <v>94.710184117849678</v>
      </c>
      <c r="E481" s="64">
        <v>2.5881326457295439</v>
      </c>
      <c r="F481" s="21">
        <f t="shared" si="59"/>
        <v>14.217609219664372</v>
      </c>
      <c r="G481" s="85">
        <v>2.7016832364207763</v>
      </c>
      <c r="H481" s="21"/>
      <c r="I481" s="7"/>
      <c r="J481" s="21"/>
      <c r="K481" s="7"/>
      <c r="L481" s="21"/>
      <c r="M481" s="7"/>
      <c r="N481" s="21"/>
      <c r="O481" s="27"/>
      <c r="P481" s="38"/>
      <c r="Q481" s="36"/>
      <c r="S481" s="33" t="s">
        <v>25</v>
      </c>
      <c r="T481" s="39" t="s">
        <v>4</v>
      </c>
      <c r="U481" s="56">
        <v>410</v>
      </c>
      <c r="V481" s="37"/>
    </row>
    <row r="482" spans="2:22" ht="15" x14ac:dyDescent="0.2">
      <c r="B482" s="12" t="str">
        <f t="shared" si="60"/>
        <v>DARBINIEKU SKAITS UZŅĒMUMĀ</v>
      </c>
      <c r="C482" s="3">
        <f t="shared" si="58"/>
        <v>106.38016360829278</v>
      </c>
      <c r="D482" s="63"/>
      <c r="E482" s="63"/>
      <c r="F482" s="21">
        <f t="shared" si="59"/>
        <v>16.805741865393916</v>
      </c>
      <c r="G482" s="81"/>
      <c r="H482" s="21"/>
      <c r="I482" s="7"/>
      <c r="J482" s="21"/>
      <c r="K482" s="7"/>
      <c r="L482" s="21"/>
      <c r="M482" s="7"/>
      <c r="N482" s="21"/>
      <c r="O482" s="27"/>
      <c r="P482" s="38"/>
      <c r="Q482" s="36"/>
      <c r="S482" s="33" t="s">
        <v>5</v>
      </c>
      <c r="T482" s="39"/>
      <c r="U482" s="54" t="s">
        <v>96</v>
      </c>
      <c r="V482" s="37"/>
    </row>
    <row r="483" spans="2:22" ht="15" x14ac:dyDescent="0.2">
      <c r="B483" s="12" t="str">
        <f t="shared" si="60"/>
        <v>1 - 9 darbinieki (mikrouzņēmumi), n=393</v>
      </c>
      <c r="C483" s="3">
        <f t="shared" si="58"/>
        <v>11.687421999547396</v>
      </c>
      <c r="D483" s="64">
        <v>94.692741608745379</v>
      </c>
      <c r="E483" s="64">
        <v>1.5959503799249979</v>
      </c>
      <c r="F483" s="21">
        <f t="shared" si="59"/>
        <v>15.209791485468918</v>
      </c>
      <c r="G483" s="85">
        <v>3.7113080113294132</v>
      </c>
      <c r="H483" s="21"/>
      <c r="I483" s="7"/>
      <c r="J483" s="21"/>
      <c r="K483" s="7"/>
      <c r="L483" s="21"/>
      <c r="M483" s="7"/>
      <c r="N483" s="21"/>
      <c r="O483" s="27"/>
      <c r="P483" s="38"/>
      <c r="Q483" s="36"/>
      <c r="S483" s="33" t="s">
        <v>27</v>
      </c>
      <c r="T483" s="39" t="s">
        <v>4</v>
      </c>
      <c r="U483" s="56">
        <v>393</v>
      </c>
      <c r="V483" s="37"/>
    </row>
    <row r="484" spans="2:22" ht="15" x14ac:dyDescent="0.2">
      <c r="B484" s="12" t="str">
        <f t="shared" si="60"/>
        <v>10 - 49 darbinieki (mazie uzņēmumi), n=232</v>
      </c>
      <c r="C484" s="3">
        <f t="shared" si="58"/>
        <v>18.654274021929126</v>
      </c>
      <c r="D484" s="64">
        <v>87.72588958636365</v>
      </c>
      <c r="E484" s="64">
        <v>6.637069212790232</v>
      </c>
      <c r="F484" s="21">
        <f t="shared" si="59"/>
        <v>10.168672652603684</v>
      </c>
      <c r="G484" s="85">
        <v>5.6370412008461219</v>
      </c>
      <c r="H484" s="22"/>
      <c r="I484" s="7"/>
      <c r="J484" s="22"/>
      <c r="K484" s="7"/>
      <c r="L484" s="22"/>
      <c r="M484" s="7"/>
      <c r="N484" s="22"/>
      <c r="O484" s="27"/>
      <c r="P484" s="40"/>
      <c r="Q484" s="36"/>
      <c r="S484" s="33" t="s">
        <v>28</v>
      </c>
      <c r="T484" s="39" t="s">
        <v>4</v>
      </c>
      <c r="U484" s="56">
        <v>232</v>
      </c>
      <c r="V484" s="37"/>
    </row>
    <row r="485" spans="2:22" ht="15" x14ac:dyDescent="0.2">
      <c r="B485" s="12" t="str">
        <f t="shared" si="60"/>
        <v>50 - 249 darbinieki (vidējie uzņēmumi), n=90</v>
      </c>
      <c r="C485" s="3">
        <f t="shared" si="58"/>
        <v>18.346880487723197</v>
      </c>
      <c r="D485" s="64">
        <v>88.033283120569578</v>
      </c>
      <c r="E485" s="64">
        <v>7.9875163311899504</v>
      </c>
      <c r="F485" s="21">
        <f t="shared" si="59"/>
        <v>8.8182255342039646</v>
      </c>
      <c r="G485" s="85">
        <v>3.9792005482405064</v>
      </c>
      <c r="H485" s="21"/>
      <c r="I485" s="7"/>
      <c r="J485" s="21"/>
      <c r="K485" s="7"/>
      <c r="L485" s="21"/>
      <c r="M485" s="7"/>
      <c r="N485" s="21"/>
      <c r="O485" s="27"/>
      <c r="P485" s="38"/>
      <c r="Q485" s="36"/>
      <c r="S485" s="33" t="s">
        <v>29</v>
      </c>
      <c r="T485" s="39" t="s">
        <v>4</v>
      </c>
      <c r="U485" s="56">
        <v>90</v>
      </c>
      <c r="V485" s="37"/>
    </row>
    <row r="486" spans="2:22" ht="15" x14ac:dyDescent="0.2">
      <c r="B486" s="12" t="str">
        <f t="shared" si="60"/>
        <v>KAPITĀLA IZCELSME</v>
      </c>
      <c r="C486" s="3">
        <f t="shared" si="58"/>
        <v>106.38016360829278</v>
      </c>
      <c r="D486" s="63"/>
      <c r="E486" s="63"/>
      <c r="F486" s="21">
        <f t="shared" si="59"/>
        <v>16.805741865393916</v>
      </c>
      <c r="G486" s="81"/>
      <c r="H486" s="21"/>
      <c r="I486" s="7"/>
      <c r="J486" s="21"/>
      <c r="K486" s="7"/>
      <c r="L486" s="21"/>
      <c r="M486" s="7"/>
      <c r="N486" s="21"/>
      <c r="O486" s="27"/>
      <c r="P486" s="38"/>
      <c r="Q486" s="36"/>
      <c r="S486" s="33" t="s">
        <v>26</v>
      </c>
      <c r="T486" s="39"/>
      <c r="U486" s="54" t="s">
        <v>96</v>
      </c>
      <c r="V486" s="37"/>
    </row>
    <row r="487" spans="2:22" ht="15" x14ac:dyDescent="0.2">
      <c r="B487" s="12" t="str">
        <f t="shared" si="60"/>
        <v>Vietējais kapitāls, n=648</v>
      </c>
      <c r="C487" s="3">
        <f t="shared" si="58"/>
        <v>12.237147605360036</v>
      </c>
      <c r="D487" s="64">
        <v>94.14301600293274</v>
      </c>
      <c r="E487" s="64">
        <v>1.765357409064229</v>
      </c>
      <c r="F487" s="21">
        <f t="shared" si="59"/>
        <v>15.040384456329686</v>
      </c>
      <c r="G487" s="85">
        <v>4.0916265880028595</v>
      </c>
      <c r="H487" s="21"/>
      <c r="I487" s="7"/>
      <c r="J487" s="21"/>
      <c r="K487" s="7"/>
      <c r="L487" s="21"/>
      <c r="M487" s="7"/>
      <c r="N487" s="21"/>
      <c r="O487" s="27"/>
      <c r="P487" s="38"/>
      <c r="Q487" s="36"/>
      <c r="S487" s="33" t="s">
        <v>30</v>
      </c>
      <c r="T487" s="39" t="s">
        <v>4</v>
      </c>
      <c r="U487" s="56">
        <v>648</v>
      </c>
      <c r="V487" s="37"/>
    </row>
    <row r="488" spans="2:22" ht="15" x14ac:dyDescent="0.2">
      <c r="B488" s="12" t="str">
        <f t="shared" si="60"/>
        <v>Vietējais un ārvalstu kapitāls, n=29</v>
      </c>
      <c r="C488" s="3">
        <f t="shared" si="58"/>
        <v>13.594834704236632</v>
      </c>
      <c r="D488" s="64">
        <v>92.785328904056144</v>
      </c>
      <c r="E488" s="64">
        <v>4.7778498397873923</v>
      </c>
      <c r="F488" s="21">
        <f t="shared" si="59"/>
        <v>12.027892025606523</v>
      </c>
      <c r="G488" s="85">
        <v>2.4368212561564655</v>
      </c>
      <c r="H488" s="21"/>
      <c r="I488" s="7"/>
      <c r="J488" s="21"/>
      <c r="K488" s="7"/>
      <c r="L488" s="21"/>
      <c r="M488" s="7"/>
      <c r="N488" s="21"/>
      <c r="O488" s="27"/>
      <c r="P488" s="38"/>
      <c r="Q488" s="36"/>
      <c r="S488" s="33" t="s">
        <v>31</v>
      </c>
      <c r="T488" s="39" t="s">
        <v>4</v>
      </c>
      <c r="U488" s="56">
        <v>29</v>
      </c>
      <c r="V488" s="37"/>
    </row>
    <row r="489" spans="2:22" ht="15" x14ac:dyDescent="0.2">
      <c r="B489" s="12" t="str">
        <f t="shared" si="60"/>
        <v>Ārvalstu kapitāls, n=38</v>
      </c>
      <c r="C489" s="3">
        <f t="shared" si="58"/>
        <v>16.185905473686702</v>
      </c>
      <c r="D489" s="64">
        <v>90.194258134606073</v>
      </c>
      <c r="E489" s="64">
        <v>9.8057418653939159</v>
      </c>
      <c r="F489" s="21">
        <f t="shared" si="59"/>
        <v>7</v>
      </c>
      <c r="G489" s="81">
        <v>0</v>
      </c>
      <c r="H489" s="21"/>
      <c r="I489" s="7"/>
      <c r="J489" s="21"/>
      <c r="K489" s="7"/>
      <c r="L489" s="21"/>
      <c r="M489" s="7"/>
      <c r="N489" s="21"/>
      <c r="O489" s="27"/>
      <c r="P489" s="38"/>
      <c r="Q489" s="36"/>
      <c r="S489" s="33" t="s">
        <v>32</v>
      </c>
      <c r="T489" s="41" t="s">
        <v>4</v>
      </c>
      <c r="U489" s="56">
        <v>38</v>
      </c>
      <c r="V489" s="37"/>
    </row>
    <row r="490" spans="2:22" ht="15" x14ac:dyDescent="0.2">
      <c r="B490" s="12" t="str">
        <f t="shared" si="60"/>
        <v>UZŅĒMUMA APGROZĪJUMS</v>
      </c>
      <c r="C490" s="3">
        <f t="shared" si="58"/>
        <v>106.38016360829278</v>
      </c>
      <c r="D490" s="63"/>
      <c r="E490" s="63"/>
      <c r="F490" s="21">
        <f t="shared" si="59"/>
        <v>16.805741865393916</v>
      </c>
      <c r="G490" s="81"/>
      <c r="H490" s="21"/>
      <c r="I490" s="7"/>
      <c r="J490" s="21"/>
      <c r="K490" s="7"/>
      <c r="L490" s="21"/>
      <c r="M490" s="7"/>
      <c r="N490" s="21"/>
      <c r="O490" s="27"/>
      <c r="P490" s="38"/>
      <c r="Q490" s="36"/>
      <c r="S490" s="33" t="s">
        <v>95</v>
      </c>
      <c r="T490" s="41"/>
      <c r="U490" s="54" t="s">
        <v>96</v>
      </c>
      <c r="V490" s="37"/>
    </row>
    <row r="491" spans="2:22" ht="15" x14ac:dyDescent="0.2">
      <c r="B491" s="12" t="str">
        <f t="shared" si="60"/>
        <v>Zems, n=132</v>
      </c>
      <c r="C491" s="3">
        <f t="shared" si="58"/>
        <v>11.430540870625265</v>
      </c>
      <c r="D491" s="64">
        <v>94.949622737667511</v>
      </c>
      <c r="E491" s="64">
        <v>1.9941642342823873</v>
      </c>
      <c r="F491" s="21">
        <f t="shared" si="59"/>
        <v>14.811577631111529</v>
      </c>
      <c r="G491" s="85">
        <v>3.0562130280501161</v>
      </c>
      <c r="H491" s="21"/>
      <c r="I491" s="7"/>
      <c r="J491" s="21"/>
      <c r="K491" s="7"/>
      <c r="L491" s="21"/>
      <c r="M491" s="7"/>
      <c r="N491" s="21"/>
      <c r="O491" s="27"/>
      <c r="P491" s="38"/>
      <c r="Q491" s="36"/>
      <c r="S491" s="33" t="s">
        <v>92</v>
      </c>
      <c r="T491" s="41" t="s">
        <v>4</v>
      </c>
      <c r="U491" s="56">
        <v>132</v>
      </c>
      <c r="V491" s="37"/>
    </row>
    <row r="492" spans="2:22" ht="15" x14ac:dyDescent="0.2">
      <c r="B492" s="12" t="str">
        <f t="shared" si="60"/>
        <v>Vidējs, n=135</v>
      </c>
      <c r="C492" s="3">
        <f t="shared" si="58"/>
        <v>13.484891212243937</v>
      </c>
      <c r="D492" s="64">
        <v>92.895272396048838</v>
      </c>
      <c r="E492" s="64">
        <v>0.51152121919384708</v>
      </c>
      <c r="F492" s="21">
        <f t="shared" si="59"/>
        <v>16.294220646200067</v>
      </c>
      <c r="G492" s="85">
        <v>6.5932063847573703</v>
      </c>
      <c r="H492" s="21"/>
      <c r="I492" s="7"/>
      <c r="J492" s="21"/>
      <c r="K492" s="7"/>
      <c r="L492" s="21"/>
      <c r="M492" s="7"/>
      <c r="N492" s="21"/>
      <c r="O492" s="27"/>
      <c r="P492" s="38"/>
      <c r="Q492" s="36"/>
      <c r="S492" s="33" t="s">
        <v>93</v>
      </c>
      <c r="T492" s="41" t="s">
        <v>4</v>
      </c>
      <c r="U492" s="56">
        <v>135</v>
      </c>
      <c r="V492" s="37"/>
    </row>
    <row r="493" spans="2:22" ht="15" x14ac:dyDescent="0.2">
      <c r="B493" s="12" t="str">
        <f t="shared" si="60"/>
        <v>Augsts, n=328</v>
      </c>
      <c r="C493" s="3">
        <f t="shared" si="58"/>
        <v>13.795919537192418</v>
      </c>
      <c r="D493" s="64">
        <v>92.584244071100358</v>
      </c>
      <c r="E493" s="64">
        <v>4.2358325645823047</v>
      </c>
      <c r="F493" s="21">
        <f t="shared" si="59"/>
        <v>12.569909300811611</v>
      </c>
      <c r="G493" s="85">
        <v>3.1799233643173519</v>
      </c>
      <c r="H493" s="21"/>
      <c r="I493" s="7"/>
      <c r="J493" s="21"/>
      <c r="K493" s="7"/>
      <c r="L493" s="21"/>
      <c r="M493" s="7"/>
      <c r="N493" s="21"/>
      <c r="O493" s="27"/>
      <c r="P493" s="38"/>
      <c r="Q493" s="36"/>
      <c r="S493" s="33" t="s">
        <v>94</v>
      </c>
      <c r="T493" s="41" t="s">
        <v>4</v>
      </c>
      <c r="U493" s="56">
        <v>328</v>
      </c>
      <c r="V493" s="37"/>
    </row>
    <row r="494" spans="2:22" ht="15" x14ac:dyDescent="0.2">
      <c r="B494" s="12" t="str">
        <f t="shared" si="60"/>
        <v>REĢIONS</v>
      </c>
      <c r="C494" s="3">
        <f t="shared" si="58"/>
        <v>106.38016360829278</v>
      </c>
      <c r="D494" s="63"/>
      <c r="E494" s="63"/>
      <c r="F494" s="21">
        <f t="shared" si="59"/>
        <v>16.805741865393916</v>
      </c>
      <c r="G494" s="81"/>
      <c r="H494" s="22"/>
      <c r="I494" s="7"/>
      <c r="J494" s="22"/>
      <c r="K494" s="7"/>
      <c r="L494" s="22"/>
      <c r="M494" s="7"/>
      <c r="N494" s="22"/>
      <c r="O494" s="27"/>
      <c r="P494" s="40"/>
      <c r="Q494" s="36"/>
      <c r="S494" s="33" t="s">
        <v>33</v>
      </c>
      <c r="U494" s="54" t="s">
        <v>96</v>
      </c>
      <c r="V494" s="37"/>
    </row>
    <row r="495" spans="2:22" ht="15" x14ac:dyDescent="0.2">
      <c r="B495" s="12" t="str">
        <f t="shared" si="60"/>
        <v>Rīga, n=308</v>
      </c>
      <c r="C495" s="3">
        <f t="shared" si="58"/>
        <v>13.095844872356693</v>
      </c>
      <c r="D495" s="64">
        <v>93.284318735936083</v>
      </c>
      <c r="E495" s="64">
        <v>2.2555011259557962</v>
      </c>
      <c r="F495" s="21">
        <f t="shared" si="59"/>
        <v>14.55024073943812</v>
      </c>
      <c r="G495" s="85">
        <v>4.4601801381081199</v>
      </c>
      <c r="H495" s="21"/>
      <c r="I495" s="7"/>
      <c r="J495" s="21"/>
      <c r="K495" s="7"/>
      <c r="L495" s="21"/>
      <c r="M495" s="7"/>
      <c r="N495" s="21"/>
      <c r="O495" s="27"/>
      <c r="P495" s="38"/>
      <c r="Q495" s="36"/>
      <c r="S495" s="33" t="s">
        <v>34</v>
      </c>
      <c r="T495" s="41" t="s">
        <v>4</v>
      </c>
      <c r="U495" s="56">
        <v>308</v>
      </c>
      <c r="V495" s="37"/>
    </row>
    <row r="496" spans="2:22" ht="15" x14ac:dyDescent="0.2">
      <c r="B496" s="12" t="str">
        <f t="shared" si="60"/>
        <v>Pierīga, n=120</v>
      </c>
      <c r="C496" s="3">
        <f t="shared" si="58"/>
        <v>12.022590097719231</v>
      </c>
      <c r="D496" s="64">
        <v>94.357573510573545</v>
      </c>
      <c r="E496" s="64">
        <v>2.4053353162044062</v>
      </c>
      <c r="F496" s="21">
        <f t="shared" si="59"/>
        <v>14.40040654918951</v>
      </c>
      <c r="G496" s="85">
        <v>3.2370911732220384</v>
      </c>
      <c r="H496" s="21"/>
      <c r="I496" s="7"/>
      <c r="J496" s="21"/>
      <c r="K496" s="7"/>
      <c r="L496" s="21"/>
      <c r="M496" s="7"/>
      <c r="N496" s="21"/>
      <c r="O496" s="27"/>
      <c r="P496" s="38"/>
      <c r="Q496" s="36"/>
      <c r="S496" s="33" t="s">
        <v>35</v>
      </c>
      <c r="T496" s="41" t="s">
        <v>4</v>
      </c>
      <c r="U496" s="56">
        <v>120</v>
      </c>
      <c r="V496" s="37"/>
    </row>
    <row r="497" spans="2:23" ht="15" x14ac:dyDescent="0.2">
      <c r="B497" s="12" t="str">
        <f t="shared" si="60"/>
        <v>Vidzeme, n=81</v>
      </c>
      <c r="C497" s="3">
        <f t="shared" si="58"/>
        <v>13.688504846677603</v>
      </c>
      <c r="D497" s="64">
        <v>92.691658761615173</v>
      </c>
      <c r="E497" s="62">
        <v>0.14653307556901338</v>
      </c>
      <c r="F497" s="21">
        <f t="shared" si="59"/>
        <v>16.659208789824902</v>
      </c>
      <c r="G497" s="85">
        <v>7.1618081628158414</v>
      </c>
      <c r="H497" s="21"/>
      <c r="I497" s="7"/>
      <c r="J497" s="21"/>
      <c r="K497" s="7"/>
      <c r="L497" s="21"/>
      <c r="M497" s="7"/>
      <c r="N497" s="21"/>
      <c r="O497" s="27"/>
      <c r="P497" s="38"/>
      <c r="Q497" s="36"/>
      <c r="S497" s="33" t="s">
        <v>36</v>
      </c>
      <c r="T497" s="41" t="s">
        <v>4</v>
      </c>
      <c r="U497" s="56">
        <v>81</v>
      </c>
      <c r="V497" s="37"/>
    </row>
    <row r="498" spans="2:23" ht="15" x14ac:dyDescent="0.2">
      <c r="B498" s="12" t="str">
        <f t="shared" si="60"/>
        <v>Kurzeme, n=73</v>
      </c>
      <c r="C498" s="3">
        <f t="shared" si="58"/>
        <v>9.625361184291819</v>
      </c>
      <c r="D498" s="64">
        <v>96.754802424000957</v>
      </c>
      <c r="E498" s="64">
        <v>2.94024599052889</v>
      </c>
      <c r="F498" s="21">
        <f t="shared" si="59"/>
        <v>13.865495874865026</v>
      </c>
      <c r="G498" s="80">
        <v>0.30495158547016776</v>
      </c>
      <c r="H498" s="21"/>
      <c r="I498" s="7"/>
      <c r="J498" s="21"/>
      <c r="K498" s="7"/>
      <c r="L498" s="21"/>
      <c r="M498" s="7"/>
      <c r="N498" s="21"/>
      <c r="O498" s="27"/>
      <c r="P498" s="38"/>
      <c r="Q498" s="36"/>
      <c r="S498" s="33" t="s">
        <v>37</v>
      </c>
      <c r="T498" s="41" t="s">
        <v>4</v>
      </c>
      <c r="U498" s="56">
        <v>73</v>
      </c>
      <c r="V498" s="37"/>
    </row>
    <row r="499" spans="2:23" ht="15" x14ac:dyDescent="0.2">
      <c r="B499" s="12" t="str">
        <f t="shared" si="60"/>
        <v>Zemgale, n=67</v>
      </c>
      <c r="C499" s="3">
        <f t="shared" si="58"/>
        <v>11.121206900697928</v>
      </c>
      <c r="D499" s="64">
        <v>95.258956707594848</v>
      </c>
      <c r="E499" s="64">
        <v>2.6898524673052107</v>
      </c>
      <c r="F499" s="21">
        <f t="shared" si="59"/>
        <v>14.115889398088704</v>
      </c>
      <c r="G499" s="85">
        <v>2.0511908250999698</v>
      </c>
      <c r="H499" s="22"/>
      <c r="I499" s="7"/>
      <c r="J499" s="22"/>
      <c r="K499" s="7"/>
      <c r="L499" s="22"/>
      <c r="M499" s="7"/>
      <c r="N499" s="22"/>
      <c r="O499" s="27"/>
      <c r="P499" s="40"/>
      <c r="Q499" s="36"/>
      <c r="S499" s="33" t="s">
        <v>38</v>
      </c>
      <c r="T499" s="41" t="s">
        <v>4</v>
      </c>
      <c r="U499" s="56">
        <v>67</v>
      </c>
      <c r="V499" s="37"/>
    </row>
    <row r="500" spans="2:23" ht="15" x14ac:dyDescent="0.2">
      <c r="B500" s="12" t="str">
        <f t="shared" si="60"/>
        <v>Latgale, n=66</v>
      </c>
      <c r="C500" s="3">
        <f t="shared" si="58"/>
        <v>11.317950692414371</v>
      </c>
      <c r="D500" s="64">
        <v>95.062212915878405</v>
      </c>
      <c r="E500" s="64">
        <v>2.0431429431709365</v>
      </c>
      <c r="F500" s="21">
        <f t="shared" si="59"/>
        <v>14.762598922222979</v>
      </c>
      <c r="G500" s="85">
        <v>2.8946441409506769</v>
      </c>
      <c r="H500" s="21"/>
      <c r="I500" s="7"/>
      <c r="J500" s="21"/>
      <c r="K500" s="7"/>
      <c r="L500" s="21"/>
      <c r="M500" s="7"/>
      <c r="N500" s="22"/>
      <c r="O500" s="27"/>
      <c r="P500" s="38"/>
      <c r="Q500" s="36"/>
      <c r="S500" s="33" t="s">
        <v>39</v>
      </c>
      <c r="T500" s="39" t="s">
        <v>4</v>
      </c>
      <c r="U500" s="56">
        <v>66</v>
      </c>
    </row>
    <row r="501" spans="2:23" ht="15" x14ac:dyDescent="0.2">
      <c r="B501" s="12" t="str">
        <f t="shared" si="60"/>
        <v>UZŅĒMUMA ATRAŠANĀS VIETA</v>
      </c>
      <c r="C501" s="3">
        <f t="shared" si="58"/>
        <v>106.38016360829278</v>
      </c>
      <c r="D501" s="63"/>
      <c r="E501" s="63"/>
      <c r="F501" s="21">
        <f t="shared" si="59"/>
        <v>16.805741865393916</v>
      </c>
      <c r="G501" s="81"/>
      <c r="H501" s="21"/>
      <c r="I501" s="7"/>
      <c r="J501" s="21"/>
      <c r="K501" s="7"/>
      <c r="L501" s="21"/>
      <c r="M501" s="7"/>
      <c r="N501" s="21"/>
      <c r="O501" s="27"/>
      <c r="P501" s="38"/>
      <c r="Q501" s="36"/>
      <c r="S501" s="33" t="s">
        <v>40</v>
      </c>
      <c r="T501" s="39"/>
      <c r="U501" s="54" t="s">
        <v>96</v>
      </c>
    </row>
    <row r="502" spans="2:23" ht="15" x14ac:dyDescent="0.2">
      <c r="B502" s="12" t="str">
        <f t="shared" si="60"/>
        <v>Rīga, n=308</v>
      </c>
      <c r="C502" s="3">
        <f t="shared" si="58"/>
        <v>13.095844872356693</v>
      </c>
      <c r="D502" s="64">
        <v>93.284318735936083</v>
      </c>
      <c r="E502" s="64">
        <v>2.2555011259557962</v>
      </c>
      <c r="F502" s="21">
        <f t="shared" si="59"/>
        <v>14.55024073943812</v>
      </c>
      <c r="G502" s="85">
        <v>4.4601801381081199</v>
      </c>
      <c r="H502" s="21"/>
      <c r="I502" s="7"/>
      <c r="J502" s="21"/>
      <c r="K502" s="7"/>
      <c r="L502" s="21"/>
      <c r="M502" s="7"/>
      <c r="N502" s="21"/>
      <c r="O502" s="27"/>
      <c r="P502" s="38"/>
      <c r="Q502" s="36"/>
      <c r="S502" s="33" t="s">
        <v>34</v>
      </c>
      <c r="T502" s="39" t="s">
        <v>4</v>
      </c>
      <c r="U502" s="56">
        <v>308</v>
      </c>
    </row>
    <row r="503" spans="2:23" ht="15" x14ac:dyDescent="0.2">
      <c r="B503" s="12" t="str">
        <f t="shared" si="60"/>
        <v>Ārpus Rīgas, n=407</v>
      </c>
      <c r="C503" s="3">
        <f t="shared" si="58"/>
        <v>11.651874554150552</v>
      </c>
      <c r="D503" s="64">
        <v>94.728289054142223</v>
      </c>
      <c r="E503" s="64">
        <v>2.0376606791662595</v>
      </c>
      <c r="F503" s="21">
        <f t="shared" si="59"/>
        <v>14.768081186227656</v>
      </c>
      <c r="G503" s="85">
        <v>3.2340502666915039</v>
      </c>
      <c r="H503" s="21"/>
      <c r="I503" s="7"/>
      <c r="J503" s="21"/>
      <c r="K503" s="7"/>
      <c r="L503" s="21"/>
      <c r="M503" s="7"/>
      <c r="N503" s="21"/>
      <c r="O503" s="27"/>
      <c r="P503" s="38"/>
      <c r="Q503" s="36"/>
      <c r="S503" s="33" t="s">
        <v>41</v>
      </c>
      <c r="T503" s="39" t="s">
        <v>4</v>
      </c>
      <c r="U503" s="56">
        <v>407</v>
      </c>
    </row>
    <row r="504" spans="2:23" ht="15" x14ac:dyDescent="0.2">
      <c r="B504" s="12" t="str">
        <f t="shared" si="60"/>
        <v>EKSPORTA STATUSS</v>
      </c>
      <c r="C504" s="3">
        <f t="shared" si="58"/>
        <v>106.38016360829278</v>
      </c>
      <c r="D504" s="63"/>
      <c r="E504" s="63"/>
      <c r="F504" s="21">
        <f t="shared" si="59"/>
        <v>16.805741865393916</v>
      </c>
      <c r="G504" s="81"/>
      <c r="H504" s="21"/>
      <c r="I504" s="7"/>
      <c r="J504" s="21"/>
      <c r="K504" s="7"/>
      <c r="L504" s="21"/>
      <c r="M504" s="7"/>
      <c r="N504" s="21"/>
      <c r="O504" s="27"/>
      <c r="P504" s="38"/>
      <c r="Q504" s="36"/>
      <c r="S504" s="33" t="s">
        <v>42</v>
      </c>
      <c r="T504" s="39"/>
      <c r="U504" s="54" t="s">
        <v>96</v>
      </c>
    </row>
    <row r="505" spans="2:23" ht="15" x14ac:dyDescent="0.2">
      <c r="B505" s="12" t="str">
        <f t="shared" si="60"/>
        <v>Eksportē, n=218</v>
      </c>
      <c r="C505" s="3">
        <f t="shared" si="58"/>
        <v>13.647201186085752</v>
      </c>
      <c r="D505" s="64">
        <v>92.732962422207024</v>
      </c>
      <c r="E505" s="64">
        <v>3.6532091971683056</v>
      </c>
      <c r="F505" s="21">
        <f t="shared" si="59"/>
        <v>13.152532668225611</v>
      </c>
      <c r="G505" s="85">
        <v>3.6138283806246609</v>
      </c>
      <c r="H505" s="22"/>
      <c r="I505" s="7"/>
      <c r="J505" s="22"/>
      <c r="K505" s="7"/>
      <c r="L505" s="22"/>
      <c r="M505" s="7"/>
      <c r="N505" s="22"/>
      <c r="O505" s="27"/>
      <c r="P505" s="40"/>
      <c r="Q505" s="36"/>
      <c r="S505" s="33" t="s">
        <v>43</v>
      </c>
      <c r="T505" s="39" t="s">
        <v>4</v>
      </c>
      <c r="U505" s="56">
        <v>218</v>
      </c>
    </row>
    <row r="506" spans="2:23" ht="15.75" customHeight="1" x14ac:dyDescent="0.2">
      <c r="B506" s="12" t="str">
        <f t="shared" si="60"/>
        <v>Neeksportē, n=491</v>
      </c>
      <c r="C506" s="3">
        <f>$D$511-D506+7</f>
        <v>11.994470395076675</v>
      </c>
      <c r="D506" s="65">
        <v>94.385693213216101</v>
      </c>
      <c r="E506" s="65">
        <v>1.7069962294776038</v>
      </c>
      <c r="F506" s="21">
        <f>$E$511-E506+7</f>
        <v>15.098745635916313</v>
      </c>
      <c r="G506" s="86">
        <v>3.9073105573062108</v>
      </c>
      <c r="H506" s="21"/>
      <c r="I506" s="7"/>
      <c r="J506" s="21"/>
      <c r="K506" s="7"/>
      <c r="L506" s="21"/>
      <c r="M506" s="7"/>
      <c r="N506" s="21"/>
      <c r="O506" s="27"/>
      <c r="P506" s="38"/>
      <c r="Q506" s="36"/>
      <c r="S506" s="33" t="s">
        <v>44</v>
      </c>
      <c r="T506" s="39" t="s">
        <v>4</v>
      </c>
      <c r="U506" s="57">
        <v>491</v>
      </c>
    </row>
    <row r="507" spans="2:23" ht="15.75" customHeight="1" x14ac:dyDescent="0.2">
      <c r="B507" s="12" t="str">
        <f t="shared" si="60"/>
        <v/>
      </c>
      <c r="C507" s="3">
        <f t="shared" ref="C507:C510" si="61">$D$511-D507+7</f>
        <v>106.38016360829278</v>
      </c>
      <c r="D507" s="95"/>
      <c r="E507" s="95"/>
      <c r="F507" s="21">
        <f t="shared" ref="F507:F510" si="62">$E$511-E507+7</f>
        <v>16.805741865393916</v>
      </c>
      <c r="G507" s="93"/>
      <c r="H507" s="21"/>
      <c r="I507" s="7"/>
      <c r="J507" s="21"/>
      <c r="K507" s="7"/>
      <c r="L507" s="21"/>
      <c r="M507" s="7"/>
      <c r="N507" s="21"/>
      <c r="O507" s="27"/>
      <c r="P507" s="38"/>
      <c r="Q507" s="36"/>
      <c r="T507" s="39"/>
      <c r="U507" s="54" t="s">
        <v>96</v>
      </c>
      <c r="W507" s="33" t="s">
        <v>75</v>
      </c>
    </row>
    <row r="508" spans="2:23" ht="15.75" customHeight="1" x14ac:dyDescent="0.2">
      <c r="B508" s="12" t="str">
        <f t="shared" si="60"/>
        <v>Jā, ir ieviesis jaunus digitālos risinājumus, n=89</v>
      </c>
      <c r="C508" s="3">
        <f t="shared" si="61"/>
        <v>12.410397805990911</v>
      </c>
      <c r="D508" s="64">
        <v>93.969765802301865</v>
      </c>
      <c r="E508" s="64">
        <v>5.2951419223197576</v>
      </c>
      <c r="F508" s="21">
        <f t="shared" si="62"/>
        <v>11.510599943074158</v>
      </c>
      <c r="G508" s="64">
        <v>0.73509227537839772</v>
      </c>
      <c r="H508" s="21"/>
      <c r="I508" s="7"/>
      <c r="J508" s="21"/>
      <c r="K508" s="7"/>
      <c r="L508" s="21"/>
      <c r="M508" s="7"/>
      <c r="N508" s="21"/>
      <c r="O508" s="27"/>
      <c r="P508" s="38"/>
      <c r="Q508" s="36"/>
      <c r="S508" s="33" t="s">
        <v>65</v>
      </c>
      <c r="T508" s="39" t="s">
        <v>4</v>
      </c>
      <c r="U508" s="97">
        <v>89</v>
      </c>
    </row>
    <row r="509" spans="2:23" ht="15.75" customHeight="1" x14ac:dyDescent="0.2">
      <c r="B509" s="12" t="str">
        <f t="shared" si="60"/>
        <v>Jā, ir palielinājis jau esošo digitālo risinājumu izmantošanu, n=173</v>
      </c>
      <c r="C509" s="3">
        <f t="shared" si="61"/>
        <v>14.887013031396521</v>
      </c>
      <c r="D509" s="64">
        <v>91.493150576896255</v>
      </c>
      <c r="E509" s="64">
        <v>2.8536142686266044</v>
      </c>
      <c r="F509" s="21">
        <f t="shared" si="62"/>
        <v>13.952127596767312</v>
      </c>
      <c r="G509" s="64">
        <v>5.6532351544771426</v>
      </c>
      <c r="H509" s="21"/>
      <c r="I509" s="7"/>
      <c r="J509" s="21"/>
      <c r="K509" s="7"/>
      <c r="L509" s="21"/>
      <c r="M509" s="7"/>
      <c r="N509" s="21"/>
      <c r="O509" s="27"/>
      <c r="P509" s="38"/>
      <c r="Q509" s="36"/>
      <c r="S509" s="33" t="s">
        <v>66</v>
      </c>
      <c r="T509" s="39" t="s">
        <v>4</v>
      </c>
      <c r="U509" s="97">
        <v>173</v>
      </c>
    </row>
    <row r="510" spans="2:23" ht="15.75" customHeight="1" x14ac:dyDescent="0.2">
      <c r="B510" s="12" t="str">
        <f t="shared" si="60"/>
        <v>Nē, n=430</v>
      </c>
      <c r="C510" s="3">
        <f t="shared" si="61"/>
        <v>11.923711958571218</v>
      </c>
      <c r="D510" s="64">
        <v>94.456451649721558</v>
      </c>
      <c r="E510" s="64">
        <v>1.6395603288708416</v>
      </c>
      <c r="F510" s="21">
        <f t="shared" si="62"/>
        <v>15.166181536523075</v>
      </c>
      <c r="G510" s="64">
        <v>3.903988021407593</v>
      </c>
      <c r="H510" s="21"/>
      <c r="I510" s="7"/>
      <c r="J510" s="21"/>
      <c r="K510" s="7"/>
      <c r="L510" s="21"/>
      <c r="M510" s="7"/>
      <c r="N510" s="21"/>
      <c r="O510" s="27"/>
      <c r="P510" s="38"/>
      <c r="Q510" s="36"/>
      <c r="S510" s="33" t="s">
        <v>8</v>
      </c>
      <c r="T510" s="39" t="s">
        <v>4</v>
      </c>
      <c r="U510" s="98">
        <v>430</v>
      </c>
    </row>
    <row r="511" spans="2:23" x14ac:dyDescent="0.2">
      <c r="B511" s="12"/>
      <c r="C511" s="4"/>
      <c r="D511" s="3">
        <f>MAX(D476:D510)</f>
        <v>99.380163608292776</v>
      </c>
      <c r="E511" s="3">
        <f>MAX(E476:E510)</f>
        <v>9.8057418653939159</v>
      </c>
      <c r="F511" s="3"/>
      <c r="G511" s="3"/>
      <c r="H511" s="3"/>
      <c r="I511" s="3"/>
      <c r="J511" s="3"/>
      <c r="K511" s="3"/>
      <c r="L511" s="3"/>
      <c r="M511" s="3"/>
      <c r="N511" s="3"/>
      <c r="O511" s="42"/>
      <c r="P511" s="36"/>
      <c r="Q511" s="36"/>
    </row>
    <row r="512" spans="2:23" x14ac:dyDescent="0.2">
      <c r="B512" s="12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2"/>
      <c r="P512" s="36"/>
      <c r="Q512" s="36"/>
    </row>
    <row r="513" spans="1:22" x14ac:dyDescent="0.2">
      <c r="B513" s="12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2"/>
      <c r="P513" s="36"/>
      <c r="Q513" s="36"/>
    </row>
    <row r="514" spans="1:22" x14ac:dyDescent="0.2">
      <c r="A514" s="70" t="s">
        <v>130</v>
      </c>
      <c r="B514" s="12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2"/>
      <c r="P514" s="36"/>
      <c r="Q514" s="36"/>
    </row>
    <row r="515" spans="1:22" x14ac:dyDescent="0.2">
      <c r="B515" s="12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2"/>
      <c r="P515" s="36"/>
      <c r="Q515" s="36"/>
    </row>
    <row r="516" spans="1:22" x14ac:dyDescent="0.2">
      <c r="B516" s="12"/>
      <c r="C516" s="4"/>
      <c r="D516" s="3"/>
      <c r="E516" s="66"/>
      <c r="F516" s="3"/>
      <c r="G516" s="3"/>
      <c r="H516" s="3"/>
      <c r="I516" s="3"/>
      <c r="J516" s="3"/>
      <c r="K516" s="3"/>
      <c r="L516" s="3"/>
      <c r="M516" s="3"/>
      <c r="N516" s="3"/>
      <c r="O516" s="42"/>
      <c r="P516" s="36"/>
      <c r="Q516" s="36"/>
    </row>
    <row r="517" spans="1:22" x14ac:dyDescent="0.2">
      <c r="B517" s="4"/>
      <c r="C517" s="3" t="s">
        <v>2</v>
      </c>
      <c r="D517" s="3" t="s">
        <v>8</v>
      </c>
      <c r="E517" s="3" t="s">
        <v>7</v>
      </c>
      <c r="F517" s="24" t="s">
        <v>2</v>
      </c>
      <c r="G517" s="5" t="s">
        <v>0</v>
      </c>
      <c r="H517" s="24"/>
      <c r="J517" s="6"/>
      <c r="L517" s="6"/>
      <c r="N517" s="6"/>
      <c r="P517" s="36"/>
      <c r="Q517" s="36"/>
      <c r="V517" s="37"/>
    </row>
    <row r="518" spans="1:22" ht="15" x14ac:dyDescent="0.2">
      <c r="B518" s="12" t="str">
        <f>S518&amp;T518&amp;U518&amp;V518</f>
        <v>VISI RESPONDENTI, n=715</v>
      </c>
      <c r="C518" s="3">
        <f t="shared" ref="C518:C547" si="63">$D$553-D518+7</f>
        <v>12.85653472659186</v>
      </c>
      <c r="D518" s="60">
        <v>93.96352308585827</v>
      </c>
      <c r="E518" s="84">
        <v>2.4233295555327476</v>
      </c>
      <c r="F518" s="21">
        <f t="shared" ref="F518:F547" si="64">$E$553-E518+7</f>
        <v>13.029390972792511</v>
      </c>
      <c r="G518" s="60">
        <v>3.6131473586088045</v>
      </c>
      <c r="H518" s="21"/>
      <c r="I518" s="7"/>
      <c r="J518" s="21"/>
      <c r="K518" s="7"/>
      <c r="L518" s="21"/>
      <c r="M518" s="7"/>
      <c r="N518" s="21"/>
      <c r="O518" s="27"/>
      <c r="P518" s="38"/>
      <c r="Q518" s="36"/>
      <c r="S518" s="33" t="s">
        <v>3</v>
      </c>
      <c r="T518" s="39" t="s">
        <v>4</v>
      </c>
      <c r="U518" s="55">
        <v>715</v>
      </c>
      <c r="V518" s="37"/>
    </row>
    <row r="519" spans="1:22" ht="15" x14ac:dyDescent="0.2">
      <c r="B519" s="12" t="str">
        <f t="shared" ref="B519:B552" si="65">S519&amp;T519&amp;U519&amp;V519</f>
        <v>NOZARE</v>
      </c>
      <c r="C519" s="3">
        <f t="shared" si="63"/>
        <v>106.82005781245013</v>
      </c>
      <c r="D519" s="63"/>
      <c r="E519" s="81"/>
      <c r="F519" s="21">
        <f t="shared" si="64"/>
        <v>15.452720528325258</v>
      </c>
      <c r="G519" s="63"/>
      <c r="H519" s="22"/>
      <c r="I519" s="7"/>
      <c r="J519" s="22"/>
      <c r="K519" s="7"/>
      <c r="L519" s="22"/>
      <c r="M519" s="7"/>
      <c r="N519" s="22"/>
      <c r="O519" s="27"/>
      <c r="P519" s="40"/>
      <c r="Q519" s="36"/>
      <c r="S519" s="33" t="s">
        <v>6</v>
      </c>
      <c r="T519" s="39"/>
      <c r="U519" s="54" t="s">
        <v>96</v>
      </c>
      <c r="V519" s="37"/>
    </row>
    <row r="520" spans="1:22" ht="15" x14ac:dyDescent="0.2">
      <c r="B520" s="12" t="str">
        <f t="shared" si="65"/>
        <v>Ražošana, n=145</v>
      </c>
      <c r="C520" s="3">
        <f t="shared" si="63"/>
        <v>14.102827153076632</v>
      </c>
      <c r="D520" s="64">
        <v>92.717230659373499</v>
      </c>
      <c r="E520" s="85">
        <v>0.70841862319816606</v>
      </c>
      <c r="F520" s="21">
        <f t="shared" si="64"/>
        <v>14.744301905127092</v>
      </c>
      <c r="G520" s="64">
        <v>6.5743507174283762</v>
      </c>
      <c r="H520" s="21"/>
      <c r="I520" s="7"/>
      <c r="J520" s="21"/>
      <c r="K520" s="7"/>
      <c r="L520" s="21"/>
      <c r="M520" s="7"/>
      <c r="N520" s="21"/>
      <c r="O520" s="27"/>
      <c r="P520" s="38"/>
      <c r="Q520" s="36"/>
      <c r="S520" s="33" t="s">
        <v>22</v>
      </c>
      <c r="T520" s="39" t="s">
        <v>4</v>
      </c>
      <c r="U520" s="56">
        <v>145</v>
      </c>
      <c r="V520" s="37"/>
    </row>
    <row r="521" spans="1:22" ht="15" x14ac:dyDescent="0.2">
      <c r="B521" s="12" t="str">
        <f t="shared" si="65"/>
        <v>Tirdzniecība, n=110</v>
      </c>
      <c r="C521" s="3">
        <f t="shared" si="63"/>
        <v>16.682283206632476</v>
      </c>
      <c r="D521" s="64">
        <v>90.137774605817654</v>
      </c>
      <c r="E521" s="85">
        <v>4.388350101201028</v>
      </c>
      <c r="F521" s="21">
        <f t="shared" si="64"/>
        <v>11.064370427124231</v>
      </c>
      <c r="G521" s="64">
        <v>5.473875292981341</v>
      </c>
      <c r="H521" s="21"/>
      <c r="I521" s="7"/>
      <c r="J521" s="21"/>
      <c r="K521" s="7"/>
      <c r="L521" s="21"/>
      <c r="M521" s="7"/>
      <c r="N521" s="21"/>
      <c r="O521" s="27"/>
      <c r="P521" s="38"/>
      <c r="Q521" s="36"/>
      <c r="S521" s="33" t="s">
        <v>23</v>
      </c>
      <c r="T521" s="39" t="s">
        <v>4</v>
      </c>
      <c r="U521" s="56">
        <v>110</v>
      </c>
      <c r="V521" s="37"/>
    </row>
    <row r="522" spans="1:22" ht="15" x14ac:dyDescent="0.2">
      <c r="B522" s="12" t="str">
        <f t="shared" si="65"/>
        <v>Būvniecība, n=50</v>
      </c>
      <c r="C522" s="3">
        <f t="shared" si="63"/>
        <v>7</v>
      </c>
      <c r="D522" s="64">
        <v>99.820057812450131</v>
      </c>
      <c r="E522" s="81">
        <v>0</v>
      </c>
      <c r="F522" s="21">
        <f t="shared" si="64"/>
        <v>15.452720528325258</v>
      </c>
      <c r="G522" s="62">
        <v>0.17994218754987321</v>
      </c>
      <c r="H522" s="21"/>
      <c r="I522" s="7"/>
      <c r="J522" s="21"/>
      <c r="K522" s="7"/>
      <c r="L522" s="21"/>
      <c r="M522" s="7"/>
      <c r="N522" s="21"/>
      <c r="O522" s="27"/>
      <c r="P522" s="38"/>
      <c r="Q522" s="36"/>
      <c r="S522" s="33" t="s">
        <v>24</v>
      </c>
      <c r="T522" s="39" t="s">
        <v>4</v>
      </c>
      <c r="U522" s="56">
        <v>50</v>
      </c>
      <c r="V522" s="37"/>
    </row>
    <row r="523" spans="1:22" ht="15" x14ac:dyDescent="0.2">
      <c r="B523" s="12" t="str">
        <f t="shared" si="65"/>
        <v>Pakalpojumi, n=410</v>
      </c>
      <c r="C523" s="3">
        <f t="shared" si="63"/>
        <v>11.817581467254385</v>
      </c>
      <c r="D523" s="64">
        <v>95.002476345195745</v>
      </c>
      <c r="E523" s="85">
        <v>2.4022040104002942</v>
      </c>
      <c r="F523" s="21">
        <f t="shared" si="64"/>
        <v>13.050516517924965</v>
      </c>
      <c r="G523" s="64">
        <v>2.5953196444039395</v>
      </c>
      <c r="H523" s="21"/>
      <c r="I523" s="7"/>
      <c r="J523" s="21"/>
      <c r="K523" s="7"/>
      <c r="L523" s="21"/>
      <c r="M523" s="7"/>
      <c r="N523" s="21"/>
      <c r="O523" s="27"/>
      <c r="P523" s="38"/>
      <c r="Q523" s="36"/>
      <c r="S523" s="33" t="s">
        <v>25</v>
      </c>
      <c r="T523" s="39" t="s">
        <v>4</v>
      </c>
      <c r="U523" s="56">
        <v>410</v>
      </c>
      <c r="V523" s="37"/>
    </row>
    <row r="524" spans="1:22" ht="15" x14ac:dyDescent="0.2">
      <c r="B524" s="12" t="str">
        <f t="shared" si="65"/>
        <v>DARBINIEKU SKAITS UZŅĒMUMĀ</v>
      </c>
      <c r="C524" s="3">
        <f t="shared" si="63"/>
        <v>106.82005781245013</v>
      </c>
      <c r="D524" s="63"/>
      <c r="E524" s="81"/>
      <c r="F524" s="21">
        <f t="shared" si="64"/>
        <v>15.452720528325258</v>
      </c>
      <c r="G524" s="63"/>
      <c r="H524" s="21"/>
      <c r="I524" s="7"/>
      <c r="J524" s="21"/>
      <c r="K524" s="7"/>
      <c r="L524" s="21"/>
      <c r="M524" s="7"/>
      <c r="N524" s="21"/>
      <c r="O524" s="27"/>
      <c r="P524" s="38"/>
      <c r="Q524" s="36"/>
      <c r="S524" s="33" t="s">
        <v>5</v>
      </c>
      <c r="T524" s="39"/>
      <c r="U524" s="54" t="s">
        <v>96</v>
      </c>
      <c r="V524" s="37"/>
    </row>
    <row r="525" spans="1:22" ht="15" x14ac:dyDescent="0.2">
      <c r="B525" s="12" t="str">
        <f t="shared" si="65"/>
        <v>1 - 9 darbinieki (mikrouzņēmumi), n=393</v>
      </c>
      <c r="C525" s="3">
        <f t="shared" si="63"/>
        <v>12.166396829708148</v>
      </c>
      <c r="D525" s="64">
        <v>94.653660982741982</v>
      </c>
      <c r="E525" s="85">
        <v>1.8842657049384746</v>
      </c>
      <c r="F525" s="21">
        <f t="shared" si="64"/>
        <v>13.568454823386784</v>
      </c>
      <c r="G525" s="64">
        <v>3.4620733123193337</v>
      </c>
      <c r="H525" s="21"/>
      <c r="I525" s="7"/>
      <c r="J525" s="21"/>
      <c r="K525" s="7"/>
      <c r="L525" s="21"/>
      <c r="M525" s="7"/>
      <c r="N525" s="21"/>
      <c r="O525" s="27"/>
      <c r="P525" s="38"/>
      <c r="Q525" s="36"/>
      <c r="S525" s="33" t="s">
        <v>27</v>
      </c>
      <c r="T525" s="39" t="s">
        <v>4</v>
      </c>
      <c r="U525" s="56">
        <v>393</v>
      </c>
      <c r="V525" s="37"/>
    </row>
    <row r="526" spans="1:22" ht="15" x14ac:dyDescent="0.2">
      <c r="B526" s="12" t="str">
        <f t="shared" si="65"/>
        <v>10 - 49 darbinieki (mazie uzņēmumi), n=232</v>
      </c>
      <c r="C526" s="3">
        <f t="shared" si="63"/>
        <v>17.709351851958488</v>
      </c>
      <c r="D526" s="64">
        <v>89.110705960491643</v>
      </c>
      <c r="E526" s="85">
        <v>6.776168884989012</v>
      </c>
      <c r="F526" s="21">
        <f t="shared" si="64"/>
        <v>8.6765516433362464</v>
      </c>
      <c r="G526" s="64">
        <v>4.1131251545193539</v>
      </c>
      <c r="H526" s="22"/>
      <c r="I526" s="7"/>
      <c r="J526" s="22"/>
      <c r="K526" s="7"/>
      <c r="L526" s="22"/>
      <c r="M526" s="7"/>
      <c r="N526" s="22"/>
      <c r="O526" s="27"/>
      <c r="P526" s="40"/>
      <c r="Q526" s="36"/>
      <c r="S526" s="33" t="s">
        <v>28</v>
      </c>
      <c r="T526" s="39" t="s">
        <v>4</v>
      </c>
      <c r="U526" s="56">
        <v>232</v>
      </c>
      <c r="V526" s="37"/>
    </row>
    <row r="527" spans="1:22" ht="15" x14ac:dyDescent="0.2">
      <c r="B527" s="12" t="str">
        <f t="shared" si="65"/>
        <v>50 - 249 darbinieki (vidējie uzņēmumi), n=90</v>
      </c>
      <c r="C527" s="3">
        <f t="shared" si="63"/>
        <v>23.946035344487399</v>
      </c>
      <c r="D527" s="64">
        <v>82.874022467962732</v>
      </c>
      <c r="E527" s="85">
        <v>7.9255137486370639</v>
      </c>
      <c r="F527" s="21">
        <f t="shared" si="64"/>
        <v>7.5272067796881945</v>
      </c>
      <c r="G527" s="64">
        <v>9.2004637834002612</v>
      </c>
      <c r="H527" s="21"/>
      <c r="I527" s="7"/>
      <c r="J527" s="21"/>
      <c r="K527" s="7"/>
      <c r="L527" s="21"/>
      <c r="M527" s="7"/>
      <c r="N527" s="21"/>
      <c r="O527" s="27"/>
      <c r="P527" s="38"/>
      <c r="Q527" s="36"/>
      <c r="S527" s="33" t="s">
        <v>29</v>
      </c>
      <c r="T527" s="39" t="s">
        <v>4</v>
      </c>
      <c r="U527" s="56">
        <v>90</v>
      </c>
      <c r="V527" s="37"/>
    </row>
    <row r="528" spans="1:22" ht="15" x14ac:dyDescent="0.2">
      <c r="B528" s="12" t="str">
        <f t="shared" si="65"/>
        <v>KAPITĀLA IZCELSME</v>
      </c>
      <c r="C528" s="3">
        <f t="shared" si="63"/>
        <v>106.82005781245013</v>
      </c>
      <c r="D528" s="63"/>
      <c r="E528" s="81"/>
      <c r="F528" s="21">
        <f t="shared" si="64"/>
        <v>15.452720528325258</v>
      </c>
      <c r="G528" s="63"/>
      <c r="H528" s="21"/>
      <c r="I528" s="7"/>
      <c r="J528" s="21"/>
      <c r="K528" s="7"/>
      <c r="L528" s="21"/>
      <c r="M528" s="7"/>
      <c r="N528" s="21"/>
      <c r="O528" s="27"/>
      <c r="P528" s="38"/>
      <c r="Q528" s="36"/>
      <c r="S528" s="33" t="s">
        <v>26</v>
      </c>
      <c r="T528" s="39"/>
      <c r="U528" s="54" t="s">
        <v>96</v>
      </c>
      <c r="V528" s="37"/>
    </row>
    <row r="529" spans="2:22" ht="15" x14ac:dyDescent="0.2">
      <c r="B529" s="12" t="str">
        <f t="shared" si="65"/>
        <v>Vietējais kapitāls, n=648</v>
      </c>
      <c r="C529" s="3">
        <f t="shared" si="63"/>
        <v>13.152356708942008</v>
      </c>
      <c r="D529" s="64">
        <v>93.667701103508122</v>
      </c>
      <c r="E529" s="85">
        <v>2.5074440949269521</v>
      </c>
      <c r="F529" s="21">
        <f t="shared" si="64"/>
        <v>12.945276433398305</v>
      </c>
      <c r="G529" s="64">
        <v>3.8248548015647281</v>
      </c>
      <c r="H529" s="21"/>
      <c r="I529" s="7"/>
      <c r="J529" s="21"/>
      <c r="K529" s="7"/>
      <c r="L529" s="21"/>
      <c r="M529" s="7"/>
      <c r="N529" s="21"/>
      <c r="O529" s="27"/>
      <c r="P529" s="38"/>
      <c r="Q529" s="36"/>
      <c r="S529" s="33" t="s">
        <v>30</v>
      </c>
      <c r="T529" s="39" t="s">
        <v>4</v>
      </c>
      <c r="U529" s="56">
        <v>648</v>
      </c>
      <c r="V529" s="37"/>
    </row>
    <row r="530" spans="2:22" ht="15" x14ac:dyDescent="0.2">
      <c r="B530" s="12" t="str">
        <f t="shared" si="65"/>
        <v>Vietējais un ārvalstu kapitāls, n=29</v>
      </c>
      <c r="C530" s="3">
        <f t="shared" si="63"/>
        <v>8.8158336625899807</v>
      </c>
      <c r="D530" s="64">
        <v>98.00422414986015</v>
      </c>
      <c r="E530" s="85">
        <v>1.1243744301007339</v>
      </c>
      <c r="F530" s="21">
        <f t="shared" si="64"/>
        <v>14.328346098224525</v>
      </c>
      <c r="G530" s="64">
        <v>0.87140142003912302</v>
      </c>
      <c r="H530" s="21"/>
      <c r="I530" s="7"/>
      <c r="J530" s="21"/>
      <c r="K530" s="7"/>
      <c r="L530" s="21"/>
      <c r="M530" s="7"/>
      <c r="N530" s="21"/>
      <c r="O530" s="27"/>
      <c r="P530" s="38"/>
      <c r="Q530" s="36"/>
      <c r="S530" s="33" t="s">
        <v>31</v>
      </c>
      <c r="T530" s="39" t="s">
        <v>4</v>
      </c>
      <c r="U530" s="56">
        <v>29</v>
      </c>
      <c r="V530" s="37"/>
    </row>
    <row r="531" spans="2:22" ht="15" x14ac:dyDescent="0.2">
      <c r="B531" s="12" t="str">
        <f t="shared" si="65"/>
        <v>Ārvalstu kapitāls, n=38</v>
      </c>
      <c r="C531" s="3">
        <f t="shared" si="63"/>
        <v>9.0246835740258007</v>
      </c>
      <c r="D531" s="64">
        <v>97.79537423842433</v>
      </c>
      <c r="E531" s="85">
        <v>1.4798377979801098</v>
      </c>
      <c r="F531" s="21">
        <f t="shared" si="64"/>
        <v>13.972882730345148</v>
      </c>
      <c r="G531" s="64">
        <v>0.72478796359556774</v>
      </c>
      <c r="H531" s="21"/>
      <c r="I531" s="7"/>
      <c r="J531" s="21"/>
      <c r="K531" s="7"/>
      <c r="L531" s="21"/>
      <c r="M531" s="7"/>
      <c r="N531" s="21"/>
      <c r="O531" s="27"/>
      <c r="P531" s="38"/>
      <c r="Q531" s="36"/>
      <c r="S531" s="33" t="s">
        <v>32</v>
      </c>
      <c r="T531" s="41" t="s">
        <v>4</v>
      </c>
      <c r="U531" s="56">
        <v>38</v>
      </c>
      <c r="V531" s="37"/>
    </row>
    <row r="532" spans="2:22" ht="15" x14ac:dyDescent="0.2">
      <c r="B532" s="12" t="str">
        <f t="shared" si="65"/>
        <v>UZŅĒMUMA APGROZĪJUMS</v>
      </c>
      <c r="C532" s="3">
        <f t="shared" si="63"/>
        <v>106.82005781245013</v>
      </c>
      <c r="D532" s="63"/>
      <c r="E532" s="81"/>
      <c r="F532" s="21">
        <f t="shared" si="64"/>
        <v>15.452720528325258</v>
      </c>
      <c r="G532" s="63"/>
      <c r="H532" s="21"/>
      <c r="I532" s="7"/>
      <c r="J532" s="21"/>
      <c r="K532" s="7"/>
      <c r="L532" s="21"/>
      <c r="M532" s="7"/>
      <c r="N532" s="21"/>
      <c r="O532" s="27"/>
      <c r="P532" s="38"/>
      <c r="Q532" s="36"/>
      <c r="S532" s="33" t="s">
        <v>95</v>
      </c>
      <c r="T532" s="41"/>
      <c r="U532" s="54" t="s">
        <v>96</v>
      </c>
      <c r="V532" s="37"/>
    </row>
    <row r="533" spans="2:22" ht="15" x14ac:dyDescent="0.2">
      <c r="B533" s="12" t="str">
        <f t="shared" si="65"/>
        <v>Zems, n=132</v>
      </c>
      <c r="C533" s="3">
        <f t="shared" si="63"/>
        <v>8.1833103734338977</v>
      </c>
      <c r="D533" s="64">
        <v>98.636747439016233</v>
      </c>
      <c r="E533" s="81">
        <v>0</v>
      </c>
      <c r="F533" s="21">
        <f t="shared" si="64"/>
        <v>15.452720528325258</v>
      </c>
      <c r="G533" s="64">
        <v>1.3632525609837602</v>
      </c>
      <c r="H533" s="21"/>
      <c r="I533" s="7"/>
      <c r="J533" s="21"/>
      <c r="K533" s="7"/>
      <c r="L533" s="21"/>
      <c r="M533" s="7"/>
      <c r="N533" s="21"/>
      <c r="O533" s="27"/>
      <c r="P533" s="38"/>
      <c r="Q533" s="36"/>
      <c r="S533" s="33" t="s">
        <v>92</v>
      </c>
      <c r="T533" s="41" t="s">
        <v>4</v>
      </c>
      <c r="U533" s="56">
        <v>132</v>
      </c>
      <c r="V533" s="37"/>
    </row>
    <row r="534" spans="2:22" ht="15" x14ac:dyDescent="0.2">
      <c r="B534" s="12" t="str">
        <f t="shared" si="65"/>
        <v>Vidējs, n=135</v>
      </c>
      <c r="C534" s="3">
        <f t="shared" si="63"/>
        <v>12.526724550958178</v>
      </c>
      <c r="D534" s="64">
        <v>94.293333261491952</v>
      </c>
      <c r="E534" s="85">
        <v>1.4183735563168254</v>
      </c>
      <c r="F534" s="21">
        <f t="shared" si="64"/>
        <v>14.034346972008432</v>
      </c>
      <c r="G534" s="64">
        <v>4.2882931821912731</v>
      </c>
      <c r="H534" s="21"/>
      <c r="I534" s="7"/>
      <c r="J534" s="21"/>
      <c r="K534" s="7"/>
      <c r="L534" s="21"/>
      <c r="M534" s="7"/>
      <c r="N534" s="21"/>
      <c r="O534" s="27"/>
      <c r="P534" s="38"/>
      <c r="Q534" s="36"/>
      <c r="S534" s="33" t="s">
        <v>93</v>
      </c>
      <c r="T534" s="41" t="s">
        <v>4</v>
      </c>
      <c r="U534" s="56">
        <v>135</v>
      </c>
      <c r="V534" s="37"/>
    </row>
    <row r="535" spans="2:22" ht="15" x14ac:dyDescent="0.2">
      <c r="B535" s="12" t="str">
        <f t="shared" si="65"/>
        <v>Augsts, n=328</v>
      </c>
      <c r="C535" s="3">
        <f t="shared" si="63"/>
        <v>15.850553085478694</v>
      </c>
      <c r="D535" s="64">
        <v>90.969504726971437</v>
      </c>
      <c r="E535" s="85">
        <v>5.203223682654702</v>
      </c>
      <c r="F535" s="21">
        <f t="shared" si="64"/>
        <v>10.249496845670556</v>
      </c>
      <c r="G535" s="64">
        <v>3.8272715903738437</v>
      </c>
      <c r="H535" s="21"/>
      <c r="I535" s="7"/>
      <c r="J535" s="21"/>
      <c r="K535" s="7"/>
      <c r="L535" s="21"/>
      <c r="M535" s="7"/>
      <c r="N535" s="21"/>
      <c r="O535" s="27"/>
      <c r="P535" s="38"/>
      <c r="Q535" s="36"/>
      <c r="S535" s="33" t="s">
        <v>94</v>
      </c>
      <c r="T535" s="41" t="s">
        <v>4</v>
      </c>
      <c r="U535" s="56">
        <v>328</v>
      </c>
      <c r="V535" s="37"/>
    </row>
    <row r="536" spans="2:22" ht="15" x14ac:dyDescent="0.2">
      <c r="B536" s="12" t="str">
        <f t="shared" si="65"/>
        <v>REĢIONS</v>
      </c>
      <c r="C536" s="3">
        <f t="shared" si="63"/>
        <v>106.82005781245013</v>
      </c>
      <c r="D536" s="63"/>
      <c r="E536" s="81"/>
      <c r="F536" s="21">
        <f t="shared" si="64"/>
        <v>15.452720528325258</v>
      </c>
      <c r="G536" s="63"/>
      <c r="H536" s="22"/>
      <c r="I536" s="7"/>
      <c r="J536" s="22"/>
      <c r="K536" s="7"/>
      <c r="L536" s="22"/>
      <c r="M536" s="7"/>
      <c r="N536" s="22"/>
      <c r="O536" s="27"/>
      <c r="P536" s="40"/>
      <c r="Q536" s="36"/>
      <c r="S536" s="33" t="s">
        <v>33</v>
      </c>
      <c r="U536" s="54" t="s">
        <v>96</v>
      </c>
      <c r="V536" s="37"/>
    </row>
    <row r="537" spans="2:22" ht="15" x14ac:dyDescent="0.2">
      <c r="B537" s="12" t="str">
        <f t="shared" si="65"/>
        <v>Rīga, n=308</v>
      </c>
      <c r="C537" s="3">
        <f t="shared" si="63"/>
        <v>14.170604172998964</v>
      </c>
      <c r="D537" s="64">
        <v>92.649453639451167</v>
      </c>
      <c r="E537" s="85">
        <v>3.990386506761987</v>
      </c>
      <c r="F537" s="21">
        <f t="shared" si="64"/>
        <v>11.462334021563272</v>
      </c>
      <c r="G537" s="64">
        <v>3.3601598537868469</v>
      </c>
      <c r="H537" s="21"/>
      <c r="I537" s="7"/>
      <c r="J537" s="21"/>
      <c r="K537" s="7"/>
      <c r="L537" s="21"/>
      <c r="M537" s="7"/>
      <c r="N537" s="21"/>
      <c r="O537" s="27"/>
      <c r="P537" s="38"/>
      <c r="Q537" s="36"/>
      <c r="S537" s="33" t="s">
        <v>34</v>
      </c>
      <c r="T537" s="41" t="s">
        <v>4</v>
      </c>
      <c r="U537" s="56">
        <v>308</v>
      </c>
      <c r="V537" s="37"/>
    </row>
    <row r="538" spans="2:22" ht="15" x14ac:dyDescent="0.2">
      <c r="B538" s="12" t="str">
        <f t="shared" si="65"/>
        <v>Pierīga, n=120</v>
      </c>
      <c r="C538" s="3">
        <f t="shared" si="63"/>
        <v>11.269221592040125</v>
      </c>
      <c r="D538" s="64">
        <v>95.550836220410005</v>
      </c>
      <c r="E538" s="85">
        <v>1.2336853571528927</v>
      </c>
      <c r="F538" s="21">
        <f t="shared" si="64"/>
        <v>14.219035171172365</v>
      </c>
      <c r="G538" s="64">
        <v>3.2154784224370978</v>
      </c>
      <c r="H538" s="21"/>
      <c r="I538" s="7"/>
      <c r="J538" s="21"/>
      <c r="K538" s="7"/>
      <c r="L538" s="21"/>
      <c r="M538" s="7"/>
      <c r="N538" s="21"/>
      <c r="O538" s="27"/>
      <c r="P538" s="38"/>
      <c r="Q538" s="36"/>
      <c r="S538" s="33" t="s">
        <v>35</v>
      </c>
      <c r="T538" s="41" t="s">
        <v>4</v>
      </c>
      <c r="U538" s="56">
        <v>120</v>
      </c>
      <c r="V538" s="37"/>
    </row>
    <row r="539" spans="2:22" ht="15" x14ac:dyDescent="0.2">
      <c r="B539" s="12" t="str">
        <f t="shared" si="65"/>
        <v>Vidzeme, n=81</v>
      </c>
      <c r="C539" s="3">
        <f t="shared" si="63"/>
        <v>11.420613650721648</v>
      </c>
      <c r="D539" s="64">
        <v>95.399444161728482</v>
      </c>
      <c r="E539" s="85">
        <v>0.85494728092554495</v>
      </c>
      <c r="F539" s="21">
        <f t="shared" si="64"/>
        <v>14.597773247399713</v>
      </c>
      <c r="G539" s="64">
        <v>3.7456085573460127</v>
      </c>
      <c r="H539" s="21"/>
      <c r="I539" s="7"/>
      <c r="J539" s="21"/>
      <c r="K539" s="7"/>
      <c r="L539" s="21"/>
      <c r="M539" s="7"/>
      <c r="N539" s="21"/>
      <c r="O539" s="27"/>
      <c r="P539" s="38"/>
      <c r="Q539" s="36"/>
      <c r="S539" s="33" t="s">
        <v>36</v>
      </c>
      <c r="T539" s="41" t="s">
        <v>4</v>
      </c>
      <c r="U539" s="56">
        <v>81</v>
      </c>
      <c r="V539" s="37"/>
    </row>
    <row r="540" spans="2:22" ht="15" x14ac:dyDescent="0.2">
      <c r="B540" s="12" t="str">
        <f t="shared" si="65"/>
        <v>Kurzeme, n=73</v>
      </c>
      <c r="C540" s="3">
        <f t="shared" si="63"/>
        <v>15.001478807546064</v>
      </c>
      <c r="D540" s="64">
        <v>91.818579004904066</v>
      </c>
      <c r="E540" s="80">
        <v>0.20489332554973097</v>
      </c>
      <c r="F540" s="21">
        <f t="shared" si="64"/>
        <v>15.247827202775527</v>
      </c>
      <c r="G540" s="64">
        <v>7.9765276695462228</v>
      </c>
      <c r="H540" s="21"/>
      <c r="I540" s="7"/>
      <c r="J540" s="21"/>
      <c r="K540" s="7"/>
      <c r="L540" s="21"/>
      <c r="M540" s="7"/>
      <c r="N540" s="21"/>
      <c r="O540" s="27"/>
      <c r="P540" s="38"/>
      <c r="Q540" s="36"/>
      <c r="S540" s="33" t="s">
        <v>37</v>
      </c>
      <c r="T540" s="41" t="s">
        <v>4</v>
      </c>
      <c r="U540" s="56">
        <v>73</v>
      </c>
      <c r="V540" s="37"/>
    </row>
    <row r="541" spans="2:22" ht="15" x14ac:dyDescent="0.2">
      <c r="B541" s="12" t="str">
        <f t="shared" si="65"/>
        <v>Zemgale, n=67</v>
      </c>
      <c r="C541" s="3">
        <f t="shared" si="63"/>
        <v>9.1478310900536712</v>
      </c>
      <c r="D541" s="64">
        <v>97.672226722396459</v>
      </c>
      <c r="E541" s="80">
        <v>0.27658245250359514</v>
      </c>
      <c r="F541" s="21">
        <f t="shared" si="64"/>
        <v>15.176138075821664</v>
      </c>
      <c r="G541" s="64">
        <v>2.0511908250999698</v>
      </c>
      <c r="H541" s="22"/>
      <c r="I541" s="7"/>
      <c r="J541" s="22"/>
      <c r="K541" s="7"/>
      <c r="L541" s="22"/>
      <c r="M541" s="7"/>
      <c r="N541" s="22"/>
      <c r="O541" s="27"/>
      <c r="P541" s="40"/>
      <c r="Q541" s="36"/>
      <c r="S541" s="33" t="s">
        <v>38</v>
      </c>
      <c r="T541" s="41" t="s">
        <v>4</v>
      </c>
      <c r="U541" s="56">
        <v>67</v>
      </c>
      <c r="V541" s="37"/>
    </row>
    <row r="542" spans="2:22" ht="15" x14ac:dyDescent="0.2">
      <c r="B542" s="12" t="str">
        <f t="shared" si="65"/>
        <v>Latgale, n=66</v>
      </c>
      <c r="C542" s="3">
        <f t="shared" si="63"/>
        <v>9.0003490111070903</v>
      </c>
      <c r="D542" s="64">
        <v>97.81970880134304</v>
      </c>
      <c r="E542" s="81">
        <v>0</v>
      </c>
      <c r="F542" s="21">
        <f t="shared" si="64"/>
        <v>15.452720528325258</v>
      </c>
      <c r="G542" s="64">
        <v>2.1802911986569637</v>
      </c>
      <c r="H542" s="21"/>
      <c r="I542" s="7"/>
      <c r="J542" s="21"/>
      <c r="K542" s="7"/>
      <c r="L542" s="21"/>
      <c r="M542" s="7"/>
      <c r="N542" s="22"/>
      <c r="O542" s="27"/>
      <c r="P542" s="38"/>
      <c r="Q542" s="36"/>
      <c r="S542" s="33" t="s">
        <v>39</v>
      </c>
      <c r="T542" s="39" t="s">
        <v>4</v>
      </c>
      <c r="U542" s="56">
        <v>66</v>
      </c>
    </row>
    <row r="543" spans="2:22" ht="15" x14ac:dyDescent="0.2">
      <c r="B543" s="12" t="str">
        <f t="shared" si="65"/>
        <v>UZŅĒMUMA ATRAŠANĀS VIETA</v>
      </c>
      <c r="C543" s="3">
        <f t="shared" si="63"/>
        <v>106.82005781245013</v>
      </c>
      <c r="D543" s="63"/>
      <c r="E543" s="81"/>
      <c r="F543" s="21">
        <f t="shared" si="64"/>
        <v>15.452720528325258</v>
      </c>
      <c r="G543" s="63"/>
      <c r="H543" s="21"/>
      <c r="I543" s="7"/>
      <c r="J543" s="21"/>
      <c r="K543" s="7"/>
      <c r="L543" s="21"/>
      <c r="M543" s="7"/>
      <c r="N543" s="21"/>
      <c r="O543" s="27"/>
      <c r="P543" s="38"/>
      <c r="Q543" s="36"/>
      <c r="S543" s="33" t="s">
        <v>40</v>
      </c>
      <c r="T543" s="39"/>
      <c r="U543" s="54" t="s">
        <v>96</v>
      </c>
    </row>
    <row r="544" spans="2:22" ht="15" x14ac:dyDescent="0.2">
      <c r="B544" s="12" t="str">
        <f t="shared" si="65"/>
        <v>Rīga, n=308</v>
      </c>
      <c r="C544" s="3">
        <f t="shared" si="63"/>
        <v>14.170604172998964</v>
      </c>
      <c r="D544" s="64">
        <v>92.649453639451167</v>
      </c>
      <c r="E544" s="85">
        <v>3.990386506761987</v>
      </c>
      <c r="F544" s="21">
        <f t="shared" si="64"/>
        <v>11.462334021563272</v>
      </c>
      <c r="G544" s="64">
        <v>3.3601598537868469</v>
      </c>
      <c r="H544" s="21"/>
      <c r="I544" s="7"/>
      <c r="J544" s="21"/>
      <c r="K544" s="7"/>
      <c r="L544" s="21"/>
      <c r="M544" s="7"/>
      <c r="N544" s="21"/>
      <c r="O544" s="27"/>
      <c r="P544" s="38"/>
      <c r="Q544" s="36"/>
      <c r="S544" s="33" t="s">
        <v>34</v>
      </c>
      <c r="T544" s="39" t="s">
        <v>4</v>
      </c>
      <c r="U544" s="56">
        <v>308</v>
      </c>
    </row>
    <row r="545" spans="1:23" ht="15" x14ac:dyDescent="0.2">
      <c r="B545" s="12" t="str">
        <f t="shared" si="65"/>
        <v>Ārpus Rīgas, n=407</v>
      </c>
      <c r="C545" s="3">
        <f t="shared" si="63"/>
        <v>11.346842565038088</v>
      </c>
      <c r="D545" s="64">
        <v>95.473215247412043</v>
      </c>
      <c r="E545" s="85">
        <v>0.62298817901941861</v>
      </c>
      <c r="F545" s="21">
        <f t="shared" si="64"/>
        <v>14.829732349305839</v>
      </c>
      <c r="G545" s="64">
        <v>3.9037965735685374</v>
      </c>
      <c r="H545" s="21"/>
      <c r="I545" s="7"/>
      <c r="J545" s="21"/>
      <c r="K545" s="7"/>
      <c r="L545" s="21"/>
      <c r="M545" s="7"/>
      <c r="N545" s="21"/>
      <c r="O545" s="27"/>
      <c r="P545" s="38"/>
      <c r="Q545" s="36"/>
      <c r="S545" s="33" t="s">
        <v>41</v>
      </c>
      <c r="T545" s="39" t="s">
        <v>4</v>
      </c>
      <c r="U545" s="56">
        <v>407</v>
      </c>
    </row>
    <row r="546" spans="1:23" ht="15" x14ac:dyDescent="0.2">
      <c r="B546" s="12" t="str">
        <f t="shared" si="65"/>
        <v>EKSPORTA STATUSS</v>
      </c>
      <c r="C546" s="3">
        <f t="shared" si="63"/>
        <v>106.82005781245013</v>
      </c>
      <c r="D546" s="63"/>
      <c r="E546" s="81"/>
      <c r="F546" s="21">
        <f t="shared" si="64"/>
        <v>15.452720528325258</v>
      </c>
      <c r="G546" s="63"/>
      <c r="H546" s="21"/>
      <c r="I546" s="7"/>
      <c r="J546" s="21"/>
      <c r="K546" s="7"/>
      <c r="L546" s="21"/>
      <c r="M546" s="7"/>
      <c r="N546" s="21"/>
      <c r="O546" s="27"/>
      <c r="P546" s="38"/>
      <c r="Q546" s="36"/>
      <c r="S546" s="33" t="s">
        <v>42</v>
      </c>
      <c r="T546" s="39"/>
      <c r="U546" s="54" t="s">
        <v>96</v>
      </c>
    </row>
    <row r="547" spans="1:23" ht="15" x14ac:dyDescent="0.2">
      <c r="B547" s="12" t="str">
        <f t="shared" si="65"/>
        <v>Eksportē, n=218</v>
      </c>
      <c r="C547" s="3">
        <f t="shared" si="63"/>
        <v>17.878981838518399</v>
      </c>
      <c r="D547" s="64">
        <v>88.941075973931731</v>
      </c>
      <c r="E547" s="85">
        <v>7.7916449906377387</v>
      </c>
      <c r="F547" s="21">
        <f t="shared" si="64"/>
        <v>7.6610755376875197</v>
      </c>
      <c r="G547" s="64">
        <v>3.267279035430537</v>
      </c>
      <c r="H547" s="22"/>
      <c r="I547" s="7"/>
      <c r="J547" s="22"/>
      <c r="K547" s="7"/>
      <c r="L547" s="22"/>
      <c r="M547" s="7"/>
      <c r="N547" s="22"/>
      <c r="O547" s="27"/>
      <c r="P547" s="40"/>
      <c r="Q547" s="36"/>
      <c r="S547" s="33" t="s">
        <v>43</v>
      </c>
      <c r="T547" s="39" t="s">
        <v>4</v>
      </c>
      <c r="U547" s="56">
        <v>218</v>
      </c>
    </row>
    <row r="548" spans="1:23" ht="15.75" customHeight="1" x14ac:dyDescent="0.2">
      <c r="B548" s="12" t="str">
        <f t="shared" si="65"/>
        <v>Neeksportē, n=491</v>
      </c>
      <c r="C548" s="3">
        <f>$D$553-D548+7</f>
        <v>11.226404516188254</v>
      </c>
      <c r="D548" s="65">
        <v>95.593653296261877</v>
      </c>
      <c r="E548" s="65">
        <v>0.75673531150968565</v>
      </c>
      <c r="F548" s="21">
        <f>$E$553-E548+7</f>
        <v>14.695985216815572</v>
      </c>
      <c r="G548" s="65">
        <v>3.6496113922283384</v>
      </c>
      <c r="H548" s="21"/>
      <c r="I548" s="7"/>
      <c r="J548" s="21"/>
      <c r="K548" s="7"/>
      <c r="L548" s="21"/>
      <c r="M548" s="7"/>
      <c r="N548" s="21"/>
      <c r="O548" s="27"/>
      <c r="P548" s="38"/>
      <c r="Q548" s="36"/>
      <c r="S548" s="33" t="s">
        <v>44</v>
      </c>
      <c r="T548" s="39" t="s">
        <v>4</v>
      </c>
      <c r="U548" s="57">
        <v>491</v>
      </c>
    </row>
    <row r="549" spans="1:23" ht="15.75" customHeight="1" x14ac:dyDescent="0.2">
      <c r="B549" s="12" t="str">
        <f t="shared" si="65"/>
        <v/>
      </c>
      <c r="C549" s="3">
        <f t="shared" ref="C549:C552" si="66">$D$553-D549+7</f>
        <v>106.82005781245013</v>
      </c>
      <c r="D549" s="95"/>
      <c r="E549" s="95"/>
      <c r="F549" s="21">
        <f t="shared" ref="F549:F552" si="67">$E$553-E549+7</f>
        <v>15.452720528325258</v>
      </c>
      <c r="G549" s="95"/>
      <c r="H549" s="21"/>
      <c r="I549" s="7"/>
      <c r="J549" s="21"/>
      <c r="K549" s="7"/>
      <c r="L549" s="21"/>
      <c r="M549" s="7"/>
      <c r="N549" s="21"/>
      <c r="O549" s="27"/>
      <c r="P549" s="38"/>
      <c r="Q549" s="36"/>
      <c r="T549" s="39"/>
      <c r="U549" s="54" t="s">
        <v>96</v>
      </c>
      <c r="W549" s="33" t="s">
        <v>75</v>
      </c>
    </row>
    <row r="550" spans="1:23" ht="15.75" customHeight="1" x14ac:dyDescent="0.2">
      <c r="B550" s="12" t="str">
        <f t="shared" si="65"/>
        <v>Jā, ir ieviesis jaunus digitālos risinājumus, n=89</v>
      </c>
      <c r="C550" s="3">
        <f t="shared" si="66"/>
        <v>14.007619374085678</v>
      </c>
      <c r="D550" s="64">
        <v>92.812438438364453</v>
      </c>
      <c r="E550" s="64">
        <v>4.1814654074661739</v>
      </c>
      <c r="F550" s="21">
        <f t="shared" si="67"/>
        <v>11.271255120859085</v>
      </c>
      <c r="G550" s="64">
        <v>3.0060961541694082</v>
      </c>
      <c r="H550" s="21"/>
      <c r="I550" s="7"/>
      <c r="J550" s="21"/>
      <c r="K550" s="7"/>
      <c r="L550" s="21"/>
      <c r="M550" s="7"/>
      <c r="N550" s="21"/>
      <c r="O550" s="27"/>
      <c r="P550" s="38"/>
      <c r="Q550" s="36"/>
      <c r="S550" s="33" t="s">
        <v>65</v>
      </c>
      <c r="T550" s="39" t="s">
        <v>4</v>
      </c>
      <c r="U550" s="97">
        <v>89</v>
      </c>
    </row>
    <row r="551" spans="1:23" ht="15.75" customHeight="1" x14ac:dyDescent="0.2">
      <c r="B551" s="12" t="str">
        <f t="shared" si="65"/>
        <v>Jā, ir palielinājis jau esošo digitālo risinājumu izmantošanu, n=173</v>
      </c>
      <c r="C551" s="3">
        <f t="shared" si="66"/>
        <v>19.091544497402936</v>
      </c>
      <c r="D551" s="64">
        <v>87.728513315047195</v>
      </c>
      <c r="E551" s="64">
        <v>8.4527205283252584</v>
      </c>
      <c r="F551" s="21">
        <f t="shared" si="67"/>
        <v>7</v>
      </c>
      <c r="G551" s="64">
        <v>3.8187661566275386</v>
      </c>
      <c r="H551" s="21"/>
      <c r="I551" s="7"/>
      <c r="J551" s="21"/>
      <c r="K551" s="7"/>
      <c r="L551" s="21"/>
      <c r="M551" s="7"/>
      <c r="N551" s="21"/>
      <c r="O551" s="27"/>
      <c r="P551" s="38"/>
      <c r="Q551" s="36"/>
      <c r="S551" s="33" t="s">
        <v>66</v>
      </c>
      <c r="T551" s="39" t="s">
        <v>4</v>
      </c>
      <c r="U551" s="97">
        <v>173</v>
      </c>
    </row>
    <row r="552" spans="1:23" ht="15.75" customHeight="1" x14ac:dyDescent="0.2">
      <c r="B552" s="12" t="str">
        <f t="shared" si="65"/>
        <v>Nē, n=430</v>
      </c>
      <c r="C552" s="3">
        <f t="shared" si="66"/>
        <v>11.067714512816238</v>
      </c>
      <c r="D552" s="64">
        <v>95.752343299633893</v>
      </c>
      <c r="E552" s="64">
        <v>0.52661302537551868</v>
      </c>
      <c r="F552" s="21">
        <f t="shared" si="67"/>
        <v>14.926107502949741</v>
      </c>
      <c r="G552" s="64">
        <v>3.72104367499057</v>
      </c>
      <c r="H552" s="21"/>
      <c r="I552" s="7"/>
      <c r="J552" s="21"/>
      <c r="K552" s="7"/>
      <c r="L552" s="21"/>
      <c r="M552" s="7"/>
      <c r="N552" s="21"/>
      <c r="O552" s="27"/>
      <c r="P552" s="38"/>
      <c r="Q552" s="36"/>
      <c r="S552" s="33" t="s">
        <v>8</v>
      </c>
      <c r="T552" s="39" t="s">
        <v>4</v>
      </c>
      <c r="U552" s="98">
        <v>430</v>
      </c>
    </row>
    <row r="553" spans="1:23" x14ac:dyDescent="0.2">
      <c r="B553" s="12"/>
      <c r="C553" s="4"/>
      <c r="D553" s="3">
        <f>MAX(D518:D552)</f>
        <v>99.820057812450131</v>
      </c>
      <c r="E553" s="3">
        <f>MAX(E518:E552)</f>
        <v>8.4527205283252584</v>
      </c>
      <c r="F553" s="3"/>
      <c r="G553" s="3"/>
      <c r="H553" s="3"/>
      <c r="I553" s="3"/>
      <c r="J553" s="3"/>
      <c r="K553" s="3"/>
      <c r="L553" s="3"/>
      <c r="M553" s="3"/>
      <c r="N553" s="3"/>
      <c r="O553" s="42"/>
      <c r="P553" s="36"/>
      <c r="Q553" s="36"/>
    </row>
    <row r="554" spans="1:23" x14ac:dyDescent="0.2">
      <c r="B554" s="12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2"/>
      <c r="P554" s="36"/>
      <c r="Q554" s="36"/>
    </row>
    <row r="555" spans="1:23" x14ac:dyDescent="0.2">
      <c r="B555" s="12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2"/>
      <c r="P555" s="36"/>
      <c r="Q555" s="36"/>
    </row>
    <row r="556" spans="1:23" x14ac:dyDescent="0.2">
      <c r="A556" s="70" t="s">
        <v>131</v>
      </c>
      <c r="B556" s="12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2"/>
      <c r="P556" s="36"/>
      <c r="Q556" s="36"/>
    </row>
    <row r="557" spans="1:23" x14ac:dyDescent="0.2">
      <c r="B557" s="12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2"/>
      <c r="P557" s="36"/>
      <c r="Q557" s="36"/>
    </row>
    <row r="558" spans="1:23" x14ac:dyDescent="0.2">
      <c r="B558" s="12"/>
      <c r="C558" s="4"/>
      <c r="D558" s="3"/>
      <c r="E558" s="66"/>
      <c r="F558" s="3"/>
      <c r="G558" s="3"/>
      <c r="H558" s="3"/>
      <c r="I558" s="3"/>
      <c r="J558" s="3"/>
      <c r="K558" s="3"/>
      <c r="L558" s="3"/>
      <c r="M558" s="3"/>
      <c r="N558" s="3"/>
      <c r="O558" s="42"/>
      <c r="P558" s="36"/>
      <c r="Q558" s="36"/>
    </row>
    <row r="559" spans="1:23" x14ac:dyDescent="0.2">
      <c r="B559" s="4"/>
      <c r="C559" s="3" t="s">
        <v>2</v>
      </c>
      <c r="D559" s="3" t="s">
        <v>8</v>
      </c>
      <c r="E559" s="3" t="s">
        <v>7</v>
      </c>
      <c r="F559" s="24" t="s">
        <v>2</v>
      </c>
      <c r="G559" s="5" t="s">
        <v>0</v>
      </c>
      <c r="H559" s="24"/>
      <c r="J559" s="6"/>
      <c r="L559" s="6"/>
      <c r="N559" s="6"/>
      <c r="P559" s="36"/>
      <c r="Q559" s="36"/>
      <c r="V559" s="37"/>
    </row>
    <row r="560" spans="1:23" ht="15" x14ac:dyDescent="0.2">
      <c r="B560" s="12" t="str">
        <f>S560&amp;T560&amp;U560&amp;V560</f>
        <v>VISI RESPONDENTI, n=715</v>
      </c>
      <c r="C560" s="3">
        <f t="shared" ref="C560:C589" si="68">$D$595-D560+7</f>
        <v>11.280725035870063</v>
      </c>
      <c r="D560" s="60">
        <v>92.752840044321161</v>
      </c>
      <c r="E560" s="60">
        <v>3.5411797588730587</v>
      </c>
      <c r="F560" s="21">
        <f t="shared" ref="F560:F589" si="69">$E$595-E560+7</f>
        <v>18.312088075093133</v>
      </c>
      <c r="G560" s="84">
        <v>3.7059801968055757</v>
      </c>
      <c r="H560" s="21"/>
      <c r="I560" s="7"/>
      <c r="J560" s="21"/>
      <c r="K560" s="7"/>
      <c r="L560" s="21"/>
      <c r="M560" s="7"/>
      <c r="N560" s="21"/>
      <c r="O560" s="27"/>
      <c r="P560" s="38"/>
      <c r="Q560" s="36"/>
      <c r="S560" s="33" t="s">
        <v>3</v>
      </c>
      <c r="T560" s="39" t="s">
        <v>4</v>
      </c>
      <c r="U560" s="55">
        <v>715</v>
      </c>
      <c r="V560" s="37"/>
    </row>
    <row r="561" spans="2:22" ht="15" x14ac:dyDescent="0.2">
      <c r="B561" s="12" t="str">
        <f t="shared" ref="B561:B594" si="70">S561&amp;T561&amp;U561&amp;V561</f>
        <v>NOZARE</v>
      </c>
      <c r="C561" s="3">
        <f t="shared" si="68"/>
        <v>104.03356508019122</v>
      </c>
      <c r="D561" s="63"/>
      <c r="E561" s="63"/>
      <c r="F561" s="21">
        <f t="shared" si="69"/>
        <v>21.853267833966193</v>
      </c>
      <c r="G561" s="81"/>
      <c r="H561" s="22"/>
      <c r="I561" s="7"/>
      <c r="J561" s="22"/>
      <c r="K561" s="7"/>
      <c r="L561" s="22"/>
      <c r="M561" s="7"/>
      <c r="N561" s="22"/>
      <c r="O561" s="27"/>
      <c r="P561" s="40"/>
      <c r="Q561" s="36"/>
      <c r="S561" s="33" t="s">
        <v>6</v>
      </c>
      <c r="T561" s="39"/>
      <c r="U561" s="54" t="s">
        <v>96</v>
      </c>
      <c r="V561" s="37"/>
    </row>
    <row r="562" spans="2:22" ht="15" x14ac:dyDescent="0.2">
      <c r="B562" s="12" t="str">
        <f t="shared" si="70"/>
        <v>Ražošana, n=145</v>
      </c>
      <c r="C562" s="3">
        <f t="shared" si="68"/>
        <v>11.371086478170241</v>
      </c>
      <c r="D562" s="64">
        <v>92.662478602020983</v>
      </c>
      <c r="E562" s="64">
        <v>3.739724422674906</v>
      </c>
      <c r="F562" s="21">
        <f t="shared" si="69"/>
        <v>18.113543411291285</v>
      </c>
      <c r="G562" s="85">
        <v>3.5977969753041483</v>
      </c>
      <c r="H562" s="21"/>
      <c r="I562" s="7"/>
      <c r="J562" s="21"/>
      <c r="K562" s="7"/>
      <c r="L562" s="21"/>
      <c r="M562" s="7"/>
      <c r="N562" s="21"/>
      <c r="O562" s="27"/>
      <c r="P562" s="38"/>
      <c r="Q562" s="36"/>
      <c r="S562" s="33" t="s">
        <v>22</v>
      </c>
      <c r="T562" s="39" t="s">
        <v>4</v>
      </c>
      <c r="U562" s="56">
        <v>145</v>
      </c>
      <c r="V562" s="37"/>
    </row>
    <row r="563" spans="2:22" ht="15" x14ac:dyDescent="0.2">
      <c r="B563" s="12" t="str">
        <f t="shared" si="70"/>
        <v>Tirdzniecība, n=110</v>
      </c>
      <c r="C563" s="3">
        <f t="shared" si="68"/>
        <v>12.390905405303286</v>
      </c>
      <c r="D563" s="64">
        <v>91.642659674887938</v>
      </c>
      <c r="E563" s="64">
        <v>3.0284112675753643</v>
      </c>
      <c r="F563" s="21">
        <f t="shared" si="69"/>
        <v>18.824856566390828</v>
      </c>
      <c r="G563" s="85">
        <v>5.3289290575367394</v>
      </c>
      <c r="H563" s="21"/>
      <c r="I563" s="7"/>
      <c r="J563" s="21"/>
      <c r="K563" s="7"/>
      <c r="L563" s="21"/>
      <c r="M563" s="7"/>
      <c r="N563" s="21"/>
      <c r="O563" s="27"/>
      <c r="P563" s="38"/>
      <c r="Q563" s="36"/>
      <c r="S563" s="33" t="s">
        <v>23</v>
      </c>
      <c r="T563" s="39" t="s">
        <v>4</v>
      </c>
      <c r="U563" s="56">
        <v>110</v>
      </c>
      <c r="V563" s="37"/>
    </row>
    <row r="564" spans="2:22" ht="15" x14ac:dyDescent="0.2">
      <c r="B564" s="12" t="str">
        <f t="shared" si="70"/>
        <v>Būvniecība, n=50</v>
      </c>
      <c r="C564" s="3">
        <f t="shared" si="68"/>
        <v>17.150269754414893</v>
      </c>
      <c r="D564" s="64">
        <v>86.883295325776331</v>
      </c>
      <c r="E564" s="64">
        <v>3.923043194803475</v>
      </c>
      <c r="F564" s="21">
        <f t="shared" si="69"/>
        <v>17.930224639162716</v>
      </c>
      <c r="G564" s="85">
        <v>9.1936614794202534</v>
      </c>
      <c r="H564" s="21"/>
      <c r="I564" s="7"/>
      <c r="J564" s="21"/>
      <c r="K564" s="7"/>
      <c r="L564" s="21"/>
      <c r="M564" s="7"/>
      <c r="N564" s="21"/>
      <c r="O564" s="27"/>
      <c r="P564" s="38"/>
      <c r="Q564" s="36"/>
      <c r="S564" s="33" t="s">
        <v>24</v>
      </c>
      <c r="T564" s="39" t="s">
        <v>4</v>
      </c>
      <c r="U564" s="56">
        <v>50</v>
      </c>
      <c r="V564" s="37"/>
    </row>
    <row r="565" spans="2:22" ht="15" x14ac:dyDescent="0.2">
      <c r="B565" s="12" t="str">
        <f t="shared" si="70"/>
        <v>Pakalpojumi, n=410</v>
      </c>
      <c r="C565" s="3">
        <f t="shared" si="68"/>
        <v>9.7724936927622537</v>
      </c>
      <c r="D565" s="64">
        <v>94.26107138742897</v>
      </c>
      <c r="E565" s="64">
        <v>3.6535697986586886</v>
      </c>
      <c r="F565" s="21">
        <f t="shared" si="69"/>
        <v>18.199698035307502</v>
      </c>
      <c r="G565" s="85">
        <v>2.0853588139123418</v>
      </c>
      <c r="H565" s="21"/>
      <c r="I565" s="7"/>
      <c r="J565" s="21"/>
      <c r="K565" s="7"/>
      <c r="L565" s="21"/>
      <c r="M565" s="7"/>
      <c r="N565" s="21"/>
      <c r="O565" s="27"/>
      <c r="P565" s="38"/>
      <c r="Q565" s="36"/>
      <c r="S565" s="33" t="s">
        <v>25</v>
      </c>
      <c r="T565" s="39" t="s">
        <v>4</v>
      </c>
      <c r="U565" s="56">
        <v>410</v>
      </c>
      <c r="V565" s="37"/>
    </row>
    <row r="566" spans="2:22" ht="15" x14ac:dyDescent="0.2">
      <c r="B566" s="12" t="str">
        <f t="shared" si="70"/>
        <v>DARBINIEKU SKAITS UZŅĒMUMĀ</v>
      </c>
      <c r="C566" s="3">
        <f t="shared" si="68"/>
        <v>104.03356508019122</v>
      </c>
      <c r="D566" s="63"/>
      <c r="E566" s="63"/>
      <c r="F566" s="21">
        <f t="shared" si="69"/>
        <v>21.853267833966193</v>
      </c>
      <c r="G566" s="81"/>
      <c r="H566" s="21"/>
      <c r="I566" s="7"/>
      <c r="J566" s="21"/>
      <c r="K566" s="7"/>
      <c r="L566" s="21"/>
      <c r="M566" s="7"/>
      <c r="N566" s="21"/>
      <c r="O566" s="27"/>
      <c r="P566" s="38"/>
      <c r="Q566" s="36"/>
      <c r="S566" s="33" t="s">
        <v>5</v>
      </c>
      <c r="T566" s="39"/>
      <c r="U566" s="54" t="s">
        <v>96</v>
      </c>
      <c r="V566" s="37"/>
    </row>
    <row r="567" spans="2:22" ht="15" x14ac:dyDescent="0.2">
      <c r="B567" s="12" t="str">
        <f t="shared" si="70"/>
        <v>1 - 9 darbinieki (mikrouzņēmumi), n=393</v>
      </c>
      <c r="C567" s="3">
        <f t="shared" si="68"/>
        <v>10.705158834937237</v>
      </c>
      <c r="D567" s="64">
        <v>93.328406245253987</v>
      </c>
      <c r="E567" s="64">
        <v>3.0642242022120225</v>
      </c>
      <c r="F567" s="21">
        <f t="shared" si="69"/>
        <v>18.789043631754168</v>
      </c>
      <c r="G567" s="85">
        <v>3.6073695525337639</v>
      </c>
      <c r="H567" s="21"/>
      <c r="I567" s="7"/>
      <c r="J567" s="21"/>
      <c r="K567" s="7"/>
      <c r="L567" s="21"/>
      <c r="M567" s="7"/>
      <c r="N567" s="21"/>
      <c r="O567" s="27"/>
      <c r="P567" s="38"/>
      <c r="Q567" s="36"/>
      <c r="S567" s="33" t="s">
        <v>27</v>
      </c>
      <c r="T567" s="39" t="s">
        <v>4</v>
      </c>
      <c r="U567" s="56">
        <v>393</v>
      </c>
      <c r="V567" s="37"/>
    </row>
    <row r="568" spans="2:22" ht="15" x14ac:dyDescent="0.2">
      <c r="B568" s="12" t="str">
        <f t="shared" si="70"/>
        <v>10 - 49 darbinieki (mazie uzņēmumi), n=232</v>
      </c>
      <c r="C568" s="3">
        <f t="shared" si="68"/>
        <v>15.181518281862608</v>
      </c>
      <c r="D568" s="64">
        <v>88.852046798328615</v>
      </c>
      <c r="E568" s="64">
        <v>7.4161842404789109</v>
      </c>
      <c r="F568" s="21">
        <f t="shared" si="69"/>
        <v>14.43708359348728</v>
      </c>
      <c r="G568" s="85">
        <v>3.7317689611924769</v>
      </c>
      <c r="H568" s="22"/>
      <c r="I568" s="7"/>
      <c r="J568" s="22"/>
      <c r="K568" s="7"/>
      <c r="L568" s="22"/>
      <c r="M568" s="7"/>
      <c r="N568" s="22"/>
      <c r="O568" s="27"/>
      <c r="P568" s="40"/>
      <c r="Q568" s="36"/>
      <c r="S568" s="33" t="s">
        <v>28</v>
      </c>
      <c r="T568" s="39" t="s">
        <v>4</v>
      </c>
      <c r="U568" s="56">
        <v>232</v>
      </c>
      <c r="V568" s="37"/>
    </row>
    <row r="569" spans="2:22" ht="15" x14ac:dyDescent="0.2">
      <c r="B569" s="12" t="str">
        <f t="shared" si="70"/>
        <v>50 - 249 darbinieki (vidējie uzņēmumi), n=90</v>
      </c>
      <c r="C569" s="3">
        <f t="shared" si="68"/>
        <v>21.351837664663378</v>
      </c>
      <c r="D569" s="64">
        <v>82.681727415527845</v>
      </c>
      <c r="E569" s="64">
        <v>8.2763794360520411</v>
      </c>
      <c r="F569" s="21">
        <f t="shared" si="69"/>
        <v>13.57688839791415</v>
      </c>
      <c r="G569" s="85">
        <v>9.0418931484201739</v>
      </c>
      <c r="H569" s="21"/>
      <c r="I569" s="7"/>
      <c r="J569" s="21"/>
      <c r="K569" s="7"/>
      <c r="L569" s="21"/>
      <c r="M569" s="7"/>
      <c r="N569" s="21"/>
      <c r="O569" s="27"/>
      <c r="P569" s="38"/>
      <c r="Q569" s="36"/>
      <c r="S569" s="33" t="s">
        <v>29</v>
      </c>
      <c r="T569" s="39" t="s">
        <v>4</v>
      </c>
      <c r="U569" s="56">
        <v>90</v>
      </c>
      <c r="V569" s="37"/>
    </row>
    <row r="570" spans="2:22" ht="15" x14ac:dyDescent="0.2">
      <c r="B570" s="12" t="str">
        <f t="shared" si="70"/>
        <v>KAPITĀLA IZCELSME</v>
      </c>
      <c r="C570" s="3">
        <f t="shared" si="68"/>
        <v>104.03356508019122</v>
      </c>
      <c r="D570" s="63"/>
      <c r="E570" s="63"/>
      <c r="F570" s="21">
        <f t="shared" si="69"/>
        <v>21.853267833966193</v>
      </c>
      <c r="G570" s="81"/>
      <c r="H570" s="21"/>
      <c r="I570" s="7"/>
      <c r="J570" s="21"/>
      <c r="K570" s="7"/>
      <c r="L570" s="21"/>
      <c r="M570" s="7"/>
      <c r="N570" s="21"/>
      <c r="O570" s="27"/>
      <c r="P570" s="38"/>
      <c r="Q570" s="36"/>
      <c r="S570" s="33" t="s">
        <v>26</v>
      </c>
      <c r="T570" s="39"/>
      <c r="U570" s="54" t="s">
        <v>96</v>
      </c>
      <c r="V570" s="37"/>
    </row>
    <row r="571" spans="2:22" ht="15" x14ac:dyDescent="0.2">
      <c r="B571" s="12" t="str">
        <f t="shared" si="70"/>
        <v>Vietējais kapitāls, n=648</v>
      </c>
      <c r="C571" s="3">
        <f t="shared" si="68"/>
        <v>11.001472703920129</v>
      </c>
      <c r="D571" s="64">
        <v>93.032092376271095</v>
      </c>
      <c r="E571" s="64">
        <v>3.0561449090321777</v>
      </c>
      <c r="F571" s="21">
        <f t="shared" si="69"/>
        <v>18.797122924934015</v>
      </c>
      <c r="G571" s="85">
        <v>3.911762714696513</v>
      </c>
      <c r="H571" s="21"/>
      <c r="I571" s="7"/>
      <c r="J571" s="21"/>
      <c r="K571" s="7"/>
      <c r="L571" s="21"/>
      <c r="M571" s="7"/>
      <c r="N571" s="21"/>
      <c r="O571" s="27"/>
      <c r="P571" s="38"/>
      <c r="Q571" s="36"/>
      <c r="S571" s="33" t="s">
        <v>30</v>
      </c>
      <c r="T571" s="39" t="s">
        <v>4</v>
      </c>
      <c r="U571" s="56">
        <v>648</v>
      </c>
      <c r="V571" s="37"/>
    </row>
    <row r="572" spans="2:22" ht="15" x14ac:dyDescent="0.2">
      <c r="B572" s="12" t="str">
        <f t="shared" si="70"/>
        <v>Vietējais un ārvalstu kapitāls, n=29</v>
      </c>
      <c r="C572" s="3">
        <f t="shared" si="68"/>
        <v>9.0345657207029717</v>
      </c>
      <c r="D572" s="64">
        <v>94.998999359488252</v>
      </c>
      <c r="E572" s="64">
        <v>5.0010006405117426</v>
      </c>
      <c r="F572" s="21">
        <f t="shared" si="69"/>
        <v>16.852267193454448</v>
      </c>
      <c r="G572" s="81">
        <v>0</v>
      </c>
      <c r="H572" s="21"/>
      <c r="I572" s="7"/>
      <c r="J572" s="21"/>
      <c r="K572" s="7"/>
      <c r="L572" s="21"/>
      <c r="M572" s="7"/>
      <c r="N572" s="21"/>
      <c r="O572" s="27"/>
      <c r="P572" s="38"/>
      <c r="Q572" s="36"/>
      <c r="S572" s="33" t="s">
        <v>31</v>
      </c>
      <c r="T572" s="39" t="s">
        <v>4</v>
      </c>
      <c r="U572" s="56">
        <v>29</v>
      </c>
      <c r="V572" s="37"/>
    </row>
    <row r="573" spans="2:22" ht="15" x14ac:dyDescent="0.2">
      <c r="B573" s="12" t="str">
        <f t="shared" si="70"/>
        <v>Ārvalstu kapitāls, n=38</v>
      </c>
      <c r="C573" s="3">
        <f t="shared" si="68"/>
        <v>20.798833605866974</v>
      </c>
      <c r="D573" s="64">
        <v>83.234731474324249</v>
      </c>
      <c r="E573" s="64">
        <v>14.853267833966191</v>
      </c>
      <c r="F573" s="21">
        <f t="shared" si="69"/>
        <v>7</v>
      </c>
      <c r="G573" s="85">
        <v>1.9120006917095402</v>
      </c>
      <c r="H573" s="21"/>
      <c r="I573" s="7"/>
      <c r="J573" s="21"/>
      <c r="K573" s="7"/>
      <c r="L573" s="21"/>
      <c r="M573" s="7"/>
      <c r="N573" s="21"/>
      <c r="O573" s="27"/>
      <c r="P573" s="38"/>
      <c r="Q573" s="36"/>
      <c r="S573" s="33" t="s">
        <v>32</v>
      </c>
      <c r="T573" s="41" t="s">
        <v>4</v>
      </c>
      <c r="U573" s="56">
        <v>38</v>
      </c>
      <c r="V573" s="37"/>
    </row>
    <row r="574" spans="2:22" ht="15" x14ac:dyDescent="0.2">
      <c r="B574" s="12" t="str">
        <f t="shared" si="70"/>
        <v>UZŅĒMUMA APGROZĪJUMS</v>
      </c>
      <c r="C574" s="3">
        <f t="shared" si="68"/>
        <v>104.03356508019122</v>
      </c>
      <c r="D574" s="63"/>
      <c r="E574" s="63"/>
      <c r="F574" s="21">
        <f t="shared" si="69"/>
        <v>21.853267833966193</v>
      </c>
      <c r="G574" s="81"/>
      <c r="H574" s="21"/>
      <c r="I574" s="7"/>
      <c r="J574" s="21"/>
      <c r="K574" s="7"/>
      <c r="L574" s="21"/>
      <c r="M574" s="7"/>
      <c r="N574" s="21"/>
      <c r="O574" s="27"/>
      <c r="P574" s="38"/>
      <c r="Q574" s="36"/>
      <c r="S574" s="33" t="s">
        <v>95</v>
      </c>
      <c r="T574" s="41"/>
      <c r="U574" s="54" t="s">
        <v>96</v>
      </c>
      <c r="V574" s="37"/>
    </row>
    <row r="575" spans="2:22" ht="15" x14ac:dyDescent="0.2">
      <c r="B575" s="12" t="str">
        <f t="shared" si="70"/>
        <v>Zems, n=132</v>
      </c>
      <c r="C575" s="3">
        <f t="shared" si="68"/>
        <v>7.6065504356919007</v>
      </c>
      <c r="D575" s="64">
        <v>96.427014644499323</v>
      </c>
      <c r="E575" s="64">
        <v>2.2097327945169383</v>
      </c>
      <c r="F575" s="21">
        <f t="shared" si="69"/>
        <v>19.643535039449254</v>
      </c>
      <c r="G575" s="85">
        <v>1.3632525609837602</v>
      </c>
      <c r="H575" s="21"/>
      <c r="I575" s="7"/>
      <c r="J575" s="21"/>
      <c r="K575" s="7"/>
      <c r="L575" s="21"/>
      <c r="M575" s="7"/>
      <c r="N575" s="21"/>
      <c r="O575" s="27"/>
      <c r="P575" s="38"/>
      <c r="Q575" s="36"/>
      <c r="S575" s="33" t="s">
        <v>92</v>
      </c>
      <c r="T575" s="41" t="s">
        <v>4</v>
      </c>
      <c r="U575" s="56">
        <v>132</v>
      </c>
      <c r="V575" s="37"/>
    </row>
    <row r="576" spans="2:22" ht="15" x14ac:dyDescent="0.2">
      <c r="B576" s="12" t="str">
        <f t="shared" si="70"/>
        <v>Vidējs, n=135</v>
      </c>
      <c r="C576" s="3">
        <f t="shared" si="68"/>
        <v>12.866585743230047</v>
      </c>
      <c r="D576" s="64">
        <v>91.166979336961177</v>
      </c>
      <c r="E576" s="64">
        <v>5.0562487000414515</v>
      </c>
      <c r="F576" s="21">
        <f t="shared" si="69"/>
        <v>16.797019133924739</v>
      </c>
      <c r="G576" s="85">
        <v>3.7767719629974263</v>
      </c>
      <c r="H576" s="21"/>
      <c r="I576" s="7"/>
      <c r="J576" s="21"/>
      <c r="K576" s="7"/>
      <c r="L576" s="21"/>
      <c r="M576" s="7"/>
      <c r="N576" s="21"/>
      <c r="O576" s="27"/>
      <c r="P576" s="38"/>
      <c r="Q576" s="36"/>
      <c r="S576" s="33" t="s">
        <v>93</v>
      </c>
      <c r="T576" s="41" t="s">
        <v>4</v>
      </c>
      <c r="U576" s="56">
        <v>135</v>
      </c>
      <c r="V576" s="37"/>
    </row>
    <row r="577" spans="2:23" ht="15" x14ac:dyDescent="0.2">
      <c r="B577" s="12" t="str">
        <f t="shared" si="70"/>
        <v>Augsts, n=328</v>
      </c>
      <c r="C577" s="3">
        <f t="shared" si="68"/>
        <v>13.580718783963391</v>
      </c>
      <c r="D577" s="64">
        <v>90.452846296227833</v>
      </c>
      <c r="E577" s="64">
        <v>4.2775059645368252</v>
      </c>
      <c r="F577" s="21">
        <f t="shared" si="69"/>
        <v>17.575761869429364</v>
      </c>
      <c r="G577" s="85">
        <v>5.2696477392353334</v>
      </c>
      <c r="H577" s="21"/>
      <c r="I577" s="7"/>
      <c r="J577" s="21"/>
      <c r="K577" s="7"/>
      <c r="L577" s="21"/>
      <c r="M577" s="7"/>
      <c r="N577" s="21"/>
      <c r="O577" s="27"/>
      <c r="P577" s="38"/>
      <c r="Q577" s="36"/>
      <c r="S577" s="33" t="s">
        <v>94</v>
      </c>
      <c r="T577" s="41" t="s">
        <v>4</v>
      </c>
      <c r="U577" s="56">
        <v>328</v>
      </c>
      <c r="V577" s="37"/>
    </row>
    <row r="578" spans="2:23" ht="15" x14ac:dyDescent="0.2">
      <c r="B578" s="12" t="str">
        <f t="shared" si="70"/>
        <v>REĢIONS</v>
      </c>
      <c r="C578" s="3">
        <f t="shared" si="68"/>
        <v>104.03356508019122</v>
      </c>
      <c r="D578" s="63"/>
      <c r="E578" s="63"/>
      <c r="F578" s="21">
        <f t="shared" si="69"/>
        <v>21.853267833966193</v>
      </c>
      <c r="G578" s="81"/>
      <c r="H578" s="22"/>
      <c r="I578" s="7"/>
      <c r="J578" s="22"/>
      <c r="K578" s="7"/>
      <c r="L578" s="22"/>
      <c r="M578" s="7"/>
      <c r="N578" s="22"/>
      <c r="O578" s="27"/>
      <c r="P578" s="40"/>
      <c r="Q578" s="36"/>
      <c r="S578" s="33" t="s">
        <v>33</v>
      </c>
      <c r="U578" s="54" t="s">
        <v>96</v>
      </c>
      <c r="V578" s="37"/>
    </row>
    <row r="579" spans="2:23" ht="15" x14ac:dyDescent="0.2">
      <c r="B579" s="12" t="str">
        <f t="shared" si="70"/>
        <v>Rīga, n=308</v>
      </c>
      <c r="C579" s="3">
        <f t="shared" si="68"/>
        <v>11.790699172531276</v>
      </c>
      <c r="D579" s="64">
        <v>92.242865907659947</v>
      </c>
      <c r="E579" s="64">
        <v>3.0137519200239686</v>
      </c>
      <c r="F579" s="21">
        <f t="shared" si="69"/>
        <v>18.839515913942222</v>
      </c>
      <c r="G579" s="85">
        <v>4.7433821723160774</v>
      </c>
      <c r="H579" s="21"/>
      <c r="I579" s="7"/>
      <c r="J579" s="21"/>
      <c r="K579" s="7"/>
      <c r="L579" s="21"/>
      <c r="M579" s="7"/>
      <c r="N579" s="21"/>
      <c r="O579" s="27"/>
      <c r="P579" s="38"/>
      <c r="Q579" s="36"/>
      <c r="S579" s="33" t="s">
        <v>34</v>
      </c>
      <c r="T579" s="41" t="s">
        <v>4</v>
      </c>
      <c r="U579" s="56">
        <v>308</v>
      </c>
      <c r="V579" s="37"/>
    </row>
    <row r="580" spans="2:23" ht="15" x14ac:dyDescent="0.2">
      <c r="B580" s="12" t="str">
        <f t="shared" si="70"/>
        <v>Pierīga, n=120</v>
      </c>
      <c r="C580" s="3">
        <f t="shared" si="68"/>
        <v>11.40412186169209</v>
      </c>
      <c r="D580" s="64">
        <v>92.629443218499134</v>
      </c>
      <c r="E580" s="64">
        <v>3.8538386030890446</v>
      </c>
      <c r="F580" s="21">
        <f t="shared" si="69"/>
        <v>17.999429230877148</v>
      </c>
      <c r="G580" s="85">
        <v>3.5167181784118324</v>
      </c>
      <c r="H580" s="21"/>
      <c r="I580" s="7"/>
      <c r="J580" s="21"/>
      <c r="K580" s="7"/>
      <c r="L580" s="21"/>
      <c r="M580" s="7"/>
      <c r="N580" s="21"/>
      <c r="O580" s="27"/>
      <c r="P580" s="38"/>
      <c r="Q580" s="36"/>
      <c r="S580" s="33" t="s">
        <v>35</v>
      </c>
      <c r="T580" s="41" t="s">
        <v>4</v>
      </c>
      <c r="U580" s="56">
        <v>120</v>
      </c>
      <c r="V580" s="37"/>
    </row>
    <row r="581" spans="2:23" ht="15" x14ac:dyDescent="0.2">
      <c r="B581" s="12" t="str">
        <f t="shared" si="70"/>
        <v>Vidzeme, n=81</v>
      </c>
      <c r="C581" s="3">
        <f t="shared" si="68"/>
        <v>8.842862212982169</v>
      </c>
      <c r="D581" s="64">
        <v>95.190702867209055</v>
      </c>
      <c r="E581" s="64">
        <v>4.8092971327909835</v>
      </c>
      <c r="F581" s="21">
        <f t="shared" si="69"/>
        <v>17.043970701175208</v>
      </c>
      <c r="G581" s="81">
        <v>0</v>
      </c>
      <c r="H581" s="21"/>
      <c r="I581" s="7"/>
      <c r="J581" s="21"/>
      <c r="K581" s="7"/>
      <c r="L581" s="21"/>
      <c r="M581" s="7"/>
      <c r="N581" s="21"/>
      <c r="O581" s="27"/>
      <c r="P581" s="38"/>
      <c r="Q581" s="36"/>
      <c r="S581" s="33" t="s">
        <v>36</v>
      </c>
      <c r="T581" s="41" t="s">
        <v>4</v>
      </c>
      <c r="U581" s="56">
        <v>81</v>
      </c>
      <c r="V581" s="37"/>
    </row>
    <row r="582" spans="2:23" ht="15" x14ac:dyDescent="0.2">
      <c r="B582" s="12" t="str">
        <f t="shared" si="70"/>
        <v>Kurzeme, n=73</v>
      </c>
      <c r="C582" s="3">
        <f t="shared" si="68"/>
        <v>13.857802306900382</v>
      </c>
      <c r="D582" s="64">
        <v>90.175762773290842</v>
      </c>
      <c r="E582" s="64">
        <v>4.7272809802204998</v>
      </c>
      <c r="F582" s="21">
        <f t="shared" si="69"/>
        <v>17.12598685374569</v>
      </c>
      <c r="G582" s="85">
        <v>5.0969562464886708</v>
      </c>
      <c r="H582" s="21"/>
      <c r="I582" s="7"/>
      <c r="J582" s="21"/>
      <c r="K582" s="7"/>
      <c r="L582" s="21"/>
      <c r="M582" s="7"/>
      <c r="N582" s="21"/>
      <c r="O582" s="27"/>
      <c r="P582" s="38"/>
      <c r="Q582" s="36"/>
      <c r="S582" s="33" t="s">
        <v>37</v>
      </c>
      <c r="T582" s="41" t="s">
        <v>4</v>
      </c>
      <c r="U582" s="56">
        <v>73</v>
      </c>
      <c r="V582" s="37"/>
    </row>
    <row r="583" spans="2:23" ht="15" x14ac:dyDescent="0.2">
      <c r="B583" s="12" t="str">
        <f t="shared" si="70"/>
        <v>Zemgale, n=67</v>
      </c>
      <c r="C583" s="3">
        <f t="shared" si="68"/>
        <v>7</v>
      </c>
      <c r="D583" s="64">
        <v>97.033565080191224</v>
      </c>
      <c r="E583" s="64">
        <v>2.966434919808806</v>
      </c>
      <c r="F583" s="21">
        <f t="shared" si="69"/>
        <v>18.886832914157385</v>
      </c>
      <c r="G583" s="81">
        <v>0</v>
      </c>
      <c r="H583" s="22"/>
      <c r="I583" s="7"/>
      <c r="J583" s="22"/>
      <c r="K583" s="7"/>
      <c r="L583" s="22"/>
      <c r="M583" s="7"/>
      <c r="N583" s="22"/>
      <c r="O583" s="27"/>
      <c r="P583" s="40"/>
      <c r="Q583" s="36"/>
      <c r="S583" s="33" t="s">
        <v>38</v>
      </c>
      <c r="T583" s="41" t="s">
        <v>4</v>
      </c>
      <c r="U583" s="56">
        <v>67</v>
      </c>
      <c r="V583" s="37"/>
    </row>
    <row r="584" spans="2:23" ht="15" x14ac:dyDescent="0.2">
      <c r="B584" s="12" t="str">
        <f t="shared" si="70"/>
        <v>Latgale, n=66</v>
      </c>
      <c r="C584" s="3">
        <f t="shared" si="68"/>
        <v>11.153659081184401</v>
      </c>
      <c r="D584" s="64">
        <v>92.879905999006823</v>
      </c>
      <c r="E584" s="64">
        <v>4.2254498600425094</v>
      </c>
      <c r="F584" s="21">
        <f t="shared" si="69"/>
        <v>17.627817973923683</v>
      </c>
      <c r="G584" s="85">
        <v>2.8946441409506769</v>
      </c>
      <c r="H584" s="21"/>
      <c r="I584" s="7"/>
      <c r="J584" s="21"/>
      <c r="K584" s="7"/>
      <c r="L584" s="21"/>
      <c r="M584" s="7"/>
      <c r="N584" s="22"/>
      <c r="O584" s="27"/>
      <c r="P584" s="38"/>
      <c r="Q584" s="36"/>
      <c r="S584" s="33" t="s">
        <v>39</v>
      </c>
      <c r="T584" s="39" t="s">
        <v>4</v>
      </c>
      <c r="U584" s="56">
        <v>66</v>
      </c>
    </row>
    <row r="585" spans="2:23" ht="15" x14ac:dyDescent="0.2">
      <c r="B585" s="12" t="str">
        <f t="shared" si="70"/>
        <v>UZŅĒMUMA ATRAŠANĀS VIETA</v>
      </c>
      <c r="C585" s="3">
        <f t="shared" si="68"/>
        <v>104.03356508019122</v>
      </c>
      <c r="D585" s="63"/>
      <c r="E585" s="63"/>
      <c r="F585" s="21">
        <f t="shared" si="69"/>
        <v>21.853267833966193</v>
      </c>
      <c r="G585" s="81"/>
      <c r="H585" s="21"/>
      <c r="I585" s="7"/>
      <c r="J585" s="21"/>
      <c r="K585" s="7"/>
      <c r="L585" s="21"/>
      <c r="M585" s="7"/>
      <c r="N585" s="21"/>
      <c r="O585" s="27"/>
      <c r="P585" s="38"/>
      <c r="Q585" s="36"/>
      <c r="S585" s="33" t="s">
        <v>40</v>
      </c>
      <c r="T585" s="39"/>
      <c r="U585" s="54" t="s">
        <v>96</v>
      </c>
    </row>
    <row r="586" spans="2:23" ht="15" x14ac:dyDescent="0.2">
      <c r="B586" s="12" t="str">
        <f t="shared" si="70"/>
        <v>Rīga, n=308</v>
      </c>
      <c r="C586" s="3">
        <f t="shared" si="68"/>
        <v>11.790699172531276</v>
      </c>
      <c r="D586" s="64">
        <v>92.242865907659947</v>
      </c>
      <c r="E586" s="64">
        <v>3.0137519200239686</v>
      </c>
      <c r="F586" s="21">
        <f t="shared" si="69"/>
        <v>18.839515913942222</v>
      </c>
      <c r="G586" s="85">
        <v>4.7433821723160774</v>
      </c>
      <c r="H586" s="21"/>
      <c r="I586" s="7"/>
      <c r="J586" s="21"/>
      <c r="K586" s="7"/>
      <c r="L586" s="21"/>
      <c r="M586" s="7"/>
      <c r="N586" s="21"/>
      <c r="O586" s="27"/>
      <c r="P586" s="38"/>
      <c r="Q586" s="36"/>
      <c r="S586" s="33" t="s">
        <v>34</v>
      </c>
      <c r="T586" s="39" t="s">
        <v>4</v>
      </c>
      <c r="U586" s="56">
        <v>308</v>
      </c>
    </row>
    <row r="587" spans="2:23" ht="15" x14ac:dyDescent="0.2">
      <c r="B587" s="12" t="str">
        <f t="shared" si="70"/>
        <v>Ārpus Rīgas, n=407</v>
      </c>
      <c r="C587" s="3">
        <f t="shared" si="68"/>
        <v>10.694832137425593</v>
      </c>
      <c r="D587" s="64">
        <v>93.338732942765631</v>
      </c>
      <c r="E587" s="64">
        <v>4.1471246549154861</v>
      </c>
      <c r="F587" s="21">
        <f t="shared" si="69"/>
        <v>17.706143179050706</v>
      </c>
      <c r="G587" s="85">
        <v>2.5141424023188494</v>
      </c>
      <c r="H587" s="21"/>
      <c r="I587" s="7"/>
      <c r="J587" s="21"/>
      <c r="K587" s="7"/>
      <c r="L587" s="21"/>
      <c r="M587" s="7"/>
      <c r="N587" s="21"/>
      <c r="O587" s="27"/>
      <c r="P587" s="38"/>
      <c r="Q587" s="36"/>
      <c r="S587" s="33" t="s">
        <v>41</v>
      </c>
      <c r="T587" s="39" t="s">
        <v>4</v>
      </c>
      <c r="U587" s="56">
        <v>407</v>
      </c>
    </row>
    <row r="588" spans="2:23" ht="15" x14ac:dyDescent="0.2">
      <c r="B588" s="12" t="str">
        <f t="shared" si="70"/>
        <v>EKSPORTA STATUSS</v>
      </c>
      <c r="C588" s="3">
        <f t="shared" si="68"/>
        <v>104.03356508019122</v>
      </c>
      <c r="D588" s="63"/>
      <c r="E588" s="63"/>
      <c r="F588" s="21">
        <f t="shared" si="69"/>
        <v>21.853267833966193</v>
      </c>
      <c r="G588" s="81"/>
      <c r="H588" s="21"/>
      <c r="I588" s="7"/>
      <c r="J588" s="21"/>
      <c r="K588" s="7"/>
      <c r="L588" s="21"/>
      <c r="M588" s="7"/>
      <c r="N588" s="21"/>
      <c r="O588" s="27"/>
      <c r="P588" s="38"/>
      <c r="Q588" s="36"/>
      <c r="S588" s="33" t="s">
        <v>42</v>
      </c>
      <c r="T588" s="39"/>
      <c r="U588" s="54" t="s">
        <v>96</v>
      </c>
    </row>
    <row r="589" spans="2:23" ht="15" x14ac:dyDescent="0.2">
      <c r="B589" s="12" t="str">
        <f t="shared" si="70"/>
        <v>Eksportē, n=218</v>
      </c>
      <c r="C589" s="3">
        <f t="shared" si="68"/>
        <v>14.004903844439312</v>
      </c>
      <c r="D589" s="64">
        <v>90.028661235751912</v>
      </c>
      <c r="E589" s="64">
        <v>5.4727717290918649</v>
      </c>
      <c r="F589" s="21">
        <f t="shared" si="69"/>
        <v>16.380496104874325</v>
      </c>
      <c r="G589" s="85">
        <v>4.4985670351562215</v>
      </c>
      <c r="H589" s="22"/>
      <c r="I589" s="7"/>
      <c r="J589" s="22"/>
      <c r="K589" s="7"/>
      <c r="L589" s="22"/>
      <c r="M589" s="7"/>
      <c r="N589" s="22"/>
      <c r="O589" s="27"/>
      <c r="P589" s="40"/>
      <c r="Q589" s="36"/>
      <c r="S589" s="33" t="s">
        <v>43</v>
      </c>
      <c r="T589" s="39" t="s">
        <v>4</v>
      </c>
      <c r="U589" s="56">
        <v>218</v>
      </c>
    </row>
    <row r="590" spans="2:23" ht="15.75" customHeight="1" x14ac:dyDescent="0.2">
      <c r="B590" s="12" t="str">
        <f t="shared" si="70"/>
        <v>Neeksportē, n=491</v>
      </c>
      <c r="C590" s="3">
        <f>$D$595-D590+7</f>
        <v>10.39187830972044</v>
      </c>
      <c r="D590" s="65">
        <v>93.641686770470784</v>
      </c>
      <c r="E590" s="65">
        <v>2.9745068601327285</v>
      </c>
      <c r="F590" s="21">
        <f>$E$595-E590+7</f>
        <v>18.878760973833462</v>
      </c>
      <c r="G590" s="86">
        <v>3.3838063693963853</v>
      </c>
      <c r="H590" s="21"/>
      <c r="I590" s="7"/>
      <c r="J590" s="21"/>
      <c r="K590" s="7"/>
      <c r="L590" s="21"/>
      <c r="M590" s="7"/>
      <c r="N590" s="21"/>
      <c r="O590" s="27"/>
      <c r="P590" s="38"/>
      <c r="Q590" s="36"/>
      <c r="S590" s="33" t="s">
        <v>44</v>
      </c>
      <c r="T590" s="39" t="s">
        <v>4</v>
      </c>
      <c r="U590" s="57">
        <v>491</v>
      </c>
    </row>
    <row r="591" spans="2:23" ht="15.75" customHeight="1" x14ac:dyDescent="0.2">
      <c r="B591" s="12" t="str">
        <f t="shared" si="70"/>
        <v/>
      </c>
      <c r="C591" s="3">
        <f t="shared" ref="C591:C593" si="71">$D$595-D591+7</f>
        <v>104.03356508019122</v>
      </c>
      <c r="D591" s="95"/>
      <c r="E591" s="95"/>
      <c r="F591" s="21">
        <f t="shared" ref="F591:F594" si="72">$E$595-E591+7</f>
        <v>21.853267833966193</v>
      </c>
      <c r="G591" s="93"/>
      <c r="H591" s="21"/>
      <c r="I591" s="7"/>
      <c r="J591" s="21"/>
      <c r="K591" s="7"/>
      <c r="L591" s="21"/>
      <c r="M591" s="7"/>
      <c r="N591" s="21"/>
      <c r="O591" s="27"/>
      <c r="P591" s="38"/>
      <c r="Q591" s="36"/>
      <c r="T591" s="39"/>
      <c r="U591" s="54" t="s">
        <v>96</v>
      </c>
      <c r="W591" s="33" t="s">
        <v>75</v>
      </c>
    </row>
    <row r="592" spans="2:23" ht="15.75" customHeight="1" x14ac:dyDescent="0.2">
      <c r="B592" s="12" t="str">
        <f t="shared" si="70"/>
        <v>Jā, ir ieviesis jaunus digitālos risinājumus, n=89</v>
      </c>
      <c r="C592" s="3">
        <f t="shared" si="71"/>
        <v>10.131157396066541</v>
      </c>
      <c r="D592" s="64">
        <v>93.902407684124682</v>
      </c>
      <c r="E592" s="64">
        <v>3.0914961617059435</v>
      </c>
      <c r="F592" s="21">
        <f t="shared" si="72"/>
        <v>18.761771672260245</v>
      </c>
      <c r="G592" s="64">
        <v>3.0060961541694082</v>
      </c>
      <c r="H592" s="21"/>
      <c r="I592" s="7"/>
      <c r="J592" s="21"/>
      <c r="K592" s="7"/>
      <c r="L592" s="21"/>
      <c r="M592" s="7"/>
      <c r="N592" s="21"/>
      <c r="O592" s="27"/>
      <c r="P592" s="38"/>
      <c r="Q592" s="36"/>
      <c r="S592" s="33" t="s">
        <v>65</v>
      </c>
      <c r="T592" s="39" t="s">
        <v>4</v>
      </c>
      <c r="U592" s="97">
        <v>89</v>
      </c>
    </row>
    <row r="593" spans="1:22" ht="15.75" customHeight="1" x14ac:dyDescent="0.2">
      <c r="B593" s="12" t="str">
        <f t="shared" si="70"/>
        <v>Jā, ir palielinājis jau esošo digitālo risinājumu izmantošanu, n=173</v>
      </c>
      <c r="C593" s="3">
        <f t="shared" si="71"/>
        <v>18.533430920825523</v>
      </c>
      <c r="D593" s="64">
        <v>85.5001341593657</v>
      </c>
      <c r="E593" s="64">
        <v>6.379782271073096</v>
      </c>
      <c r="F593" s="21">
        <f t="shared" si="72"/>
        <v>15.473485562893096</v>
      </c>
      <c r="G593" s="64">
        <v>8.1200835695611921</v>
      </c>
      <c r="H593" s="21"/>
      <c r="I593" s="7"/>
      <c r="J593" s="21"/>
      <c r="K593" s="7"/>
      <c r="L593" s="21"/>
      <c r="M593" s="7"/>
      <c r="N593" s="21"/>
      <c r="O593" s="27"/>
      <c r="P593" s="38"/>
      <c r="Q593" s="36"/>
      <c r="S593" s="33" t="s">
        <v>66</v>
      </c>
      <c r="T593" s="39" t="s">
        <v>4</v>
      </c>
      <c r="U593" s="97">
        <v>173</v>
      </c>
    </row>
    <row r="594" spans="1:22" ht="15.75" customHeight="1" x14ac:dyDescent="0.2">
      <c r="B594" s="12" t="str">
        <f t="shared" si="70"/>
        <v>Nē, n=430</v>
      </c>
      <c r="C594" s="3">
        <f>$D$595-D594+7</f>
        <v>9.5169263054265514</v>
      </c>
      <c r="D594" s="64">
        <v>94.516638774764672</v>
      </c>
      <c r="E594" s="64">
        <v>2.9727965892920745</v>
      </c>
      <c r="F594" s="21">
        <f t="shared" si="72"/>
        <v>18.880471244674116</v>
      </c>
      <c r="G594" s="64">
        <v>2.5105646359432439</v>
      </c>
      <c r="H594" s="21"/>
      <c r="I594" s="7"/>
      <c r="J594" s="21"/>
      <c r="K594" s="7"/>
      <c r="L594" s="21"/>
      <c r="M594" s="7"/>
      <c r="N594" s="21"/>
      <c r="O594" s="27"/>
      <c r="P594" s="38"/>
      <c r="Q594" s="36"/>
      <c r="S594" s="33" t="s">
        <v>8</v>
      </c>
      <c r="T594" s="39" t="s">
        <v>4</v>
      </c>
      <c r="U594" s="98">
        <v>430</v>
      </c>
    </row>
    <row r="595" spans="1:22" x14ac:dyDescent="0.2">
      <c r="B595" s="12"/>
      <c r="C595" s="4"/>
      <c r="D595" s="3">
        <f>MAX(D560:D594)</f>
        <v>97.033565080191224</v>
      </c>
      <c r="E595" s="3">
        <f>MAX(E560:E594)</f>
        <v>14.853267833966191</v>
      </c>
      <c r="F595" s="3"/>
      <c r="G595" s="3"/>
      <c r="H595" s="3"/>
      <c r="I595" s="3"/>
      <c r="J595" s="3"/>
      <c r="K595" s="3"/>
      <c r="L595" s="3"/>
      <c r="M595" s="3"/>
      <c r="N595" s="3"/>
      <c r="O595" s="42"/>
      <c r="P595" s="36"/>
      <c r="Q595" s="36"/>
    </row>
    <row r="596" spans="1:22" x14ac:dyDescent="0.2">
      <c r="B596" s="12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2"/>
      <c r="P596" s="36"/>
      <c r="Q596" s="36"/>
    </row>
    <row r="597" spans="1:22" x14ac:dyDescent="0.2">
      <c r="B597" s="12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2"/>
      <c r="P597" s="36"/>
      <c r="Q597" s="36"/>
    </row>
    <row r="598" spans="1:22" x14ac:dyDescent="0.2">
      <c r="A598" s="70" t="s">
        <v>132</v>
      </c>
      <c r="B598" s="12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2"/>
      <c r="P598" s="36"/>
      <c r="Q598" s="36"/>
    </row>
    <row r="599" spans="1:22" x14ac:dyDescent="0.2">
      <c r="B599" s="12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2"/>
      <c r="P599" s="36"/>
      <c r="Q599" s="36"/>
    </row>
    <row r="600" spans="1:22" x14ac:dyDescent="0.2">
      <c r="B600" s="12"/>
      <c r="C600" s="4"/>
      <c r="D600" s="3"/>
      <c r="E600" s="66"/>
      <c r="F600" s="3"/>
      <c r="G600" s="3"/>
      <c r="H600" s="3"/>
      <c r="I600" s="3"/>
      <c r="J600" s="3"/>
      <c r="K600" s="3"/>
      <c r="L600" s="3"/>
      <c r="M600" s="3"/>
      <c r="N600" s="3"/>
      <c r="O600" s="42"/>
      <c r="P600" s="36"/>
      <c r="Q600" s="36"/>
    </row>
    <row r="601" spans="1:22" x14ac:dyDescent="0.2">
      <c r="B601" s="4"/>
      <c r="C601" s="3" t="s">
        <v>2</v>
      </c>
      <c r="D601" s="3" t="s">
        <v>8</v>
      </c>
      <c r="E601" s="3" t="s">
        <v>7</v>
      </c>
      <c r="F601" s="24" t="s">
        <v>2</v>
      </c>
      <c r="G601" s="5" t="s">
        <v>0</v>
      </c>
      <c r="H601" s="24"/>
      <c r="J601" s="6"/>
      <c r="L601" s="6"/>
      <c r="N601" s="6"/>
      <c r="P601" s="36"/>
      <c r="Q601" s="36"/>
      <c r="V601" s="37"/>
    </row>
    <row r="602" spans="1:22" ht="15" x14ac:dyDescent="0.2">
      <c r="B602" s="12" t="str">
        <f>S602&amp;T602&amp;U602&amp;V602</f>
        <v>VISI RESPONDENTI, n=715</v>
      </c>
      <c r="C602" s="3">
        <f t="shared" ref="C602:C631" si="73">$D$637-D602+7</f>
        <v>32.302578086667765</v>
      </c>
      <c r="D602" s="60">
        <v>45.295401808702792</v>
      </c>
      <c r="E602" s="60">
        <v>54.072091485436388</v>
      </c>
      <c r="F602" s="21">
        <f t="shared" ref="F602:F631" si="74">$E$637-E602+7</f>
        <v>47.538449004295501</v>
      </c>
      <c r="G602" s="84">
        <v>0.63250670585997459</v>
      </c>
      <c r="H602" s="21"/>
      <c r="I602" s="7"/>
      <c r="J602" s="21"/>
      <c r="K602" s="7"/>
      <c r="L602" s="21"/>
      <c r="M602" s="7"/>
      <c r="N602" s="21"/>
      <c r="O602" s="27"/>
      <c r="P602" s="38"/>
      <c r="Q602" s="36"/>
      <c r="S602" s="33" t="s">
        <v>3</v>
      </c>
      <c r="T602" s="39" t="s">
        <v>4</v>
      </c>
      <c r="U602" s="55">
        <v>715</v>
      </c>
      <c r="V602" s="37"/>
    </row>
    <row r="603" spans="1:22" ht="15" x14ac:dyDescent="0.2">
      <c r="B603" s="12" t="str">
        <f t="shared" ref="B603:B636" si="75">S603&amp;T603&amp;U603&amp;V603</f>
        <v>NOZARE</v>
      </c>
      <c r="C603" s="3">
        <f t="shared" si="73"/>
        <v>77.597979895370557</v>
      </c>
      <c r="D603" s="63"/>
      <c r="E603" s="63"/>
      <c r="F603" s="21">
        <f t="shared" si="74"/>
        <v>101.61054048973189</v>
      </c>
      <c r="G603" s="81"/>
      <c r="H603" s="22"/>
      <c r="I603" s="7"/>
      <c r="J603" s="22"/>
      <c r="K603" s="7"/>
      <c r="L603" s="22"/>
      <c r="M603" s="7"/>
      <c r="N603" s="22"/>
      <c r="O603" s="27"/>
      <c r="P603" s="40"/>
      <c r="Q603" s="36"/>
      <c r="S603" s="33" t="s">
        <v>6</v>
      </c>
      <c r="T603" s="39"/>
      <c r="U603" s="54" t="s">
        <v>96</v>
      </c>
      <c r="V603" s="37"/>
    </row>
    <row r="604" spans="1:22" ht="15" x14ac:dyDescent="0.2">
      <c r="B604" s="12" t="str">
        <f t="shared" si="75"/>
        <v>Ražošana, n=145</v>
      </c>
      <c r="C604" s="3">
        <f t="shared" si="73"/>
        <v>34.025468636229725</v>
      </c>
      <c r="D604" s="64">
        <v>43.572511259140832</v>
      </c>
      <c r="E604" s="64">
        <v>53.603010990033475</v>
      </c>
      <c r="F604" s="21">
        <f t="shared" si="74"/>
        <v>48.007529499698414</v>
      </c>
      <c r="G604" s="85">
        <v>2.8244777508258383</v>
      </c>
      <c r="H604" s="21"/>
      <c r="I604" s="7"/>
      <c r="J604" s="21"/>
      <c r="K604" s="7"/>
      <c r="L604" s="21"/>
      <c r="M604" s="7"/>
      <c r="N604" s="21"/>
      <c r="O604" s="27"/>
      <c r="P604" s="38"/>
      <c r="Q604" s="36"/>
      <c r="S604" s="33" t="s">
        <v>22</v>
      </c>
      <c r="T604" s="39" t="s">
        <v>4</v>
      </c>
      <c r="U604" s="56">
        <v>145</v>
      </c>
      <c r="V604" s="37"/>
    </row>
    <row r="605" spans="1:22" ht="15" x14ac:dyDescent="0.2">
      <c r="B605" s="12" t="str">
        <f t="shared" si="75"/>
        <v>Tirdzniecība, n=110</v>
      </c>
      <c r="C605" s="3">
        <f t="shared" si="73"/>
        <v>45.334692673825508</v>
      </c>
      <c r="D605" s="64">
        <v>32.263287221545049</v>
      </c>
      <c r="E605" s="64">
        <v>67.736712778454972</v>
      </c>
      <c r="F605" s="21">
        <f t="shared" si="74"/>
        <v>33.873827711276917</v>
      </c>
      <c r="G605" s="81" t="s">
        <v>96</v>
      </c>
      <c r="H605" s="21"/>
      <c r="I605" s="7"/>
      <c r="J605" s="21"/>
      <c r="K605" s="7"/>
      <c r="L605" s="21"/>
      <c r="M605" s="7"/>
      <c r="N605" s="21"/>
      <c r="O605" s="27"/>
      <c r="P605" s="38"/>
      <c r="Q605" s="36"/>
      <c r="S605" s="33" t="s">
        <v>23</v>
      </c>
      <c r="T605" s="39" t="s">
        <v>4</v>
      </c>
      <c r="U605" s="56">
        <v>110</v>
      </c>
      <c r="V605" s="37"/>
    </row>
    <row r="606" spans="1:22" ht="15" x14ac:dyDescent="0.2">
      <c r="B606" s="12" t="str">
        <f t="shared" si="75"/>
        <v>Būvniecība, n=50</v>
      </c>
      <c r="C606" s="3">
        <f t="shared" si="73"/>
        <v>29.075235965227137</v>
      </c>
      <c r="D606" s="64">
        <v>48.52274393014342</v>
      </c>
      <c r="E606" s="64">
        <v>51.477256069856658</v>
      </c>
      <c r="F606" s="21">
        <f t="shared" si="74"/>
        <v>50.133284419875231</v>
      </c>
      <c r="G606" s="81">
        <v>0</v>
      </c>
      <c r="H606" s="21"/>
      <c r="I606" s="7"/>
      <c r="J606" s="21"/>
      <c r="K606" s="7"/>
      <c r="L606" s="21"/>
      <c r="M606" s="7"/>
      <c r="N606" s="21"/>
      <c r="O606" s="27"/>
      <c r="P606" s="38"/>
      <c r="Q606" s="36"/>
      <c r="S606" s="33" t="s">
        <v>24</v>
      </c>
      <c r="T606" s="39" t="s">
        <v>4</v>
      </c>
      <c r="U606" s="56">
        <v>50</v>
      </c>
      <c r="V606" s="37"/>
    </row>
    <row r="607" spans="1:22" ht="15" x14ac:dyDescent="0.2">
      <c r="B607" s="12" t="str">
        <f t="shared" si="75"/>
        <v>Pakalpojumi, n=410</v>
      </c>
      <c r="C607" s="3">
        <f t="shared" si="73"/>
        <v>26.59646531321021</v>
      </c>
      <c r="D607" s="64">
        <v>51.001514582160347</v>
      </c>
      <c r="E607" s="64">
        <v>48.546442419797927</v>
      </c>
      <c r="F607" s="21">
        <f t="shared" si="74"/>
        <v>53.064098069933962</v>
      </c>
      <c r="G607" s="80">
        <v>0.4520429980415207</v>
      </c>
      <c r="H607" s="21"/>
      <c r="I607" s="7"/>
      <c r="J607" s="21"/>
      <c r="K607" s="7"/>
      <c r="L607" s="21"/>
      <c r="M607" s="7"/>
      <c r="N607" s="21"/>
      <c r="O607" s="27"/>
      <c r="P607" s="38"/>
      <c r="Q607" s="36"/>
      <c r="S607" s="33" t="s">
        <v>25</v>
      </c>
      <c r="T607" s="39" t="s">
        <v>4</v>
      </c>
      <c r="U607" s="56">
        <v>410</v>
      </c>
      <c r="V607" s="37"/>
    </row>
    <row r="608" spans="1:22" ht="15" x14ac:dyDescent="0.2">
      <c r="B608" s="12" t="str">
        <f t="shared" si="75"/>
        <v>DARBINIEKU SKAITS UZŅĒMUMĀ</v>
      </c>
      <c r="C608" s="3">
        <f t="shared" si="73"/>
        <v>77.597979895370557</v>
      </c>
      <c r="D608" s="63"/>
      <c r="E608" s="63"/>
      <c r="F608" s="21">
        <f t="shared" si="74"/>
        <v>101.61054048973189</v>
      </c>
      <c r="G608" s="81"/>
      <c r="H608" s="21"/>
      <c r="I608" s="7"/>
      <c r="J608" s="21"/>
      <c r="K608" s="7"/>
      <c r="L608" s="21"/>
      <c r="M608" s="7"/>
      <c r="N608" s="21"/>
      <c r="O608" s="27"/>
      <c r="P608" s="38"/>
      <c r="Q608" s="36"/>
      <c r="S608" s="33" t="s">
        <v>5</v>
      </c>
      <c r="T608" s="39"/>
      <c r="U608" s="54" t="s">
        <v>96</v>
      </c>
      <c r="V608" s="37"/>
    </row>
    <row r="609" spans="2:22" ht="15" x14ac:dyDescent="0.2">
      <c r="B609" s="12" t="str">
        <f t="shared" si="75"/>
        <v>1 - 9 darbinieki (mikrouzņēmumi), n=393</v>
      </c>
      <c r="C609" s="3">
        <f t="shared" si="73"/>
        <v>28.550828235011409</v>
      </c>
      <c r="D609" s="64">
        <v>49.047151660359148</v>
      </c>
      <c r="E609" s="64">
        <v>50.312972126996968</v>
      </c>
      <c r="F609" s="21">
        <f t="shared" si="74"/>
        <v>51.297568362734921</v>
      </c>
      <c r="G609" s="85">
        <v>0.63987621264311512</v>
      </c>
      <c r="H609" s="21"/>
      <c r="I609" s="7"/>
      <c r="J609" s="21"/>
      <c r="K609" s="7"/>
      <c r="L609" s="21"/>
      <c r="M609" s="7"/>
      <c r="N609" s="21"/>
      <c r="O609" s="27"/>
      <c r="P609" s="38"/>
      <c r="Q609" s="36"/>
      <c r="S609" s="33" t="s">
        <v>27</v>
      </c>
      <c r="T609" s="39" t="s">
        <v>4</v>
      </c>
      <c r="U609" s="56">
        <v>393</v>
      </c>
      <c r="V609" s="37"/>
    </row>
    <row r="610" spans="2:22" ht="15" x14ac:dyDescent="0.2">
      <c r="B610" s="12" t="str">
        <f t="shared" si="75"/>
        <v>10 - 49 darbinieki (mazie uzņēmumi), n=232</v>
      </c>
      <c r="C610" s="3">
        <f t="shared" si="73"/>
        <v>62.159194292418562</v>
      </c>
      <c r="D610" s="64">
        <v>15.438785602951993</v>
      </c>
      <c r="E610" s="64">
        <v>84.040200963024219</v>
      </c>
      <c r="F610" s="21">
        <f t="shared" si="74"/>
        <v>17.57033952670767</v>
      </c>
      <c r="G610" s="85">
        <v>0.5210134340237913</v>
      </c>
      <c r="H610" s="22"/>
      <c r="I610" s="7"/>
      <c r="J610" s="22"/>
      <c r="K610" s="7"/>
      <c r="L610" s="22"/>
      <c r="M610" s="7"/>
      <c r="N610" s="22"/>
      <c r="O610" s="27"/>
      <c r="P610" s="40"/>
      <c r="Q610" s="36"/>
      <c r="S610" s="33" t="s">
        <v>28</v>
      </c>
      <c r="T610" s="39" t="s">
        <v>4</v>
      </c>
      <c r="U610" s="56">
        <v>232</v>
      </c>
      <c r="V610" s="37"/>
    </row>
    <row r="611" spans="2:22" ht="15" x14ac:dyDescent="0.2">
      <c r="B611" s="12" t="str">
        <f t="shared" si="75"/>
        <v>50 - 249 darbinieki (vidējie uzņēmumi), n=90</v>
      </c>
      <c r="C611" s="3">
        <f t="shared" si="73"/>
        <v>73.057923221374836</v>
      </c>
      <c r="D611" s="64">
        <v>4.5400566739957204</v>
      </c>
      <c r="E611" s="64">
        <v>94.610540489731889</v>
      </c>
      <c r="F611" s="21">
        <f t="shared" si="74"/>
        <v>7</v>
      </c>
      <c r="G611" s="85">
        <v>0.84940283627241187</v>
      </c>
      <c r="H611" s="21"/>
      <c r="I611" s="7"/>
      <c r="J611" s="21"/>
      <c r="K611" s="7"/>
      <c r="L611" s="21"/>
      <c r="M611" s="7"/>
      <c r="N611" s="21"/>
      <c r="O611" s="27"/>
      <c r="P611" s="38"/>
      <c r="Q611" s="36"/>
      <c r="S611" s="33" t="s">
        <v>29</v>
      </c>
      <c r="T611" s="39" t="s">
        <v>4</v>
      </c>
      <c r="U611" s="56">
        <v>90</v>
      </c>
      <c r="V611" s="37"/>
    </row>
    <row r="612" spans="2:22" ht="15" x14ac:dyDescent="0.2">
      <c r="B612" s="12" t="str">
        <f t="shared" si="75"/>
        <v>KAPITĀLA IZCELSME</v>
      </c>
      <c r="C612" s="3">
        <f t="shared" si="73"/>
        <v>77.597979895370557</v>
      </c>
      <c r="D612" s="63"/>
      <c r="E612" s="63"/>
      <c r="F612" s="21">
        <f t="shared" si="74"/>
        <v>101.61054048973189</v>
      </c>
      <c r="G612" s="81"/>
      <c r="H612" s="21"/>
      <c r="I612" s="7"/>
      <c r="J612" s="21"/>
      <c r="K612" s="7"/>
      <c r="L612" s="21"/>
      <c r="M612" s="7"/>
      <c r="N612" s="21"/>
      <c r="O612" s="27"/>
      <c r="P612" s="38"/>
      <c r="Q612" s="36"/>
      <c r="S612" s="33" t="s">
        <v>26</v>
      </c>
      <c r="T612" s="39"/>
      <c r="U612" s="54" t="s">
        <v>96</v>
      </c>
      <c r="V612" s="37"/>
    </row>
    <row r="613" spans="2:22" ht="15" x14ac:dyDescent="0.2">
      <c r="B613" s="12" t="str">
        <f t="shared" si="75"/>
        <v>Vietējais kapitāls, n=648</v>
      </c>
      <c r="C613" s="3">
        <f t="shared" si="73"/>
        <v>30.90662812025365</v>
      </c>
      <c r="D613" s="64">
        <v>46.691351775116907</v>
      </c>
      <c r="E613" s="64">
        <v>52.628590062895128</v>
      </c>
      <c r="F613" s="21">
        <f t="shared" si="74"/>
        <v>48.981950426836761</v>
      </c>
      <c r="G613" s="85">
        <v>0.68005816198721047</v>
      </c>
      <c r="H613" s="21"/>
      <c r="I613" s="7"/>
      <c r="J613" s="21"/>
      <c r="K613" s="7"/>
      <c r="L613" s="21"/>
      <c r="M613" s="7"/>
      <c r="N613" s="21"/>
      <c r="O613" s="27"/>
      <c r="P613" s="38"/>
      <c r="Q613" s="36"/>
      <c r="S613" s="33" t="s">
        <v>30</v>
      </c>
      <c r="T613" s="39" t="s">
        <v>4</v>
      </c>
      <c r="U613" s="56">
        <v>648</v>
      </c>
      <c r="V613" s="37"/>
    </row>
    <row r="614" spans="2:22" ht="15" x14ac:dyDescent="0.2">
      <c r="B614" s="12" t="str">
        <f t="shared" si="75"/>
        <v>Vietējais un ārvalstu kapitāls, n=29</v>
      </c>
      <c r="C614" s="3">
        <f t="shared" si="73"/>
        <v>42.263721911902472</v>
      </c>
      <c r="D614" s="64">
        <v>35.334257983468085</v>
      </c>
      <c r="E614" s="64">
        <v>64.665742016531908</v>
      </c>
      <c r="F614" s="21">
        <f t="shared" si="74"/>
        <v>36.944798473199981</v>
      </c>
      <c r="G614" s="81">
        <v>0</v>
      </c>
      <c r="H614" s="21"/>
      <c r="I614" s="7"/>
      <c r="J614" s="21"/>
      <c r="K614" s="7"/>
      <c r="L614" s="21"/>
      <c r="M614" s="7"/>
      <c r="N614" s="21"/>
      <c r="O614" s="27"/>
      <c r="P614" s="38"/>
      <c r="Q614" s="36"/>
      <c r="S614" s="33" t="s">
        <v>31</v>
      </c>
      <c r="T614" s="39" t="s">
        <v>4</v>
      </c>
      <c r="U614" s="56">
        <v>29</v>
      </c>
      <c r="V614" s="37"/>
    </row>
    <row r="615" spans="2:22" ht="15" x14ac:dyDescent="0.2">
      <c r="B615" s="12" t="str">
        <f t="shared" si="75"/>
        <v>Ārvalstu kapitāls, n=38</v>
      </c>
      <c r="C615" s="3">
        <f t="shared" si="73"/>
        <v>59.25122602888483</v>
      </c>
      <c r="D615" s="64">
        <v>18.346753866485731</v>
      </c>
      <c r="E615" s="64">
        <v>81.653246133514273</v>
      </c>
      <c r="F615" s="21">
        <f t="shared" si="74"/>
        <v>19.957294356217616</v>
      </c>
      <c r="G615" s="81">
        <v>0</v>
      </c>
      <c r="H615" s="21"/>
      <c r="I615" s="7"/>
      <c r="J615" s="21"/>
      <c r="K615" s="7"/>
      <c r="L615" s="21"/>
      <c r="M615" s="7"/>
      <c r="N615" s="21"/>
      <c r="O615" s="27"/>
      <c r="P615" s="38"/>
      <c r="Q615" s="36"/>
      <c r="S615" s="33" t="s">
        <v>32</v>
      </c>
      <c r="T615" s="41" t="s">
        <v>4</v>
      </c>
      <c r="U615" s="56">
        <v>38</v>
      </c>
      <c r="V615" s="37"/>
    </row>
    <row r="616" spans="2:22" ht="15" x14ac:dyDescent="0.2">
      <c r="B616" s="12" t="str">
        <f t="shared" si="75"/>
        <v>UZŅĒMUMA APGROZĪJUMS</v>
      </c>
      <c r="C616" s="3">
        <f t="shared" si="73"/>
        <v>77.597979895370557</v>
      </c>
      <c r="D616" s="63"/>
      <c r="E616" s="63"/>
      <c r="F616" s="21">
        <f t="shared" si="74"/>
        <v>101.61054048973189</v>
      </c>
      <c r="G616" s="81"/>
      <c r="H616" s="21"/>
      <c r="I616" s="7"/>
      <c r="J616" s="21"/>
      <c r="K616" s="7"/>
      <c r="L616" s="21"/>
      <c r="M616" s="7"/>
      <c r="N616" s="21"/>
      <c r="O616" s="27"/>
      <c r="P616" s="38"/>
      <c r="Q616" s="36"/>
      <c r="S616" s="33" t="s">
        <v>95</v>
      </c>
      <c r="T616" s="41"/>
      <c r="U616" s="54" t="s">
        <v>96</v>
      </c>
      <c r="V616" s="37"/>
    </row>
    <row r="617" spans="2:22" ht="15" x14ac:dyDescent="0.2">
      <c r="B617" s="12" t="str">
        <f t="shared" si="75"/>
        <v>Zems, n=132</v>
      </c>
      <c r="C617" s="3">
        <f t="shared" si="73"/>
        <v>21.070922248373499</v>
      </c>
      <c r="D617" s="64">
        <v>56.527057646997058</v>
      </c>
      <c r="E617" s="64">
        <v>42.626462119469885</v>
      </c>
      <c r="F617" s="21">
        <f t="shared" si="74"/>
        <v>58.984078370262004</v>
      </c>
      <c r="G617" s="85">
        <v>0.84648023353317803</v>
      </c>
      <c r="H617" s="21"/>
      <c r="I617" s="7"/>
      <c r="J617" s="21"/>
      <c r="K617" s="7"/>
      <c r="L617" s="21"/>
      <c r="M617" s="7"/>
      <c r="N617" s="21"/>
      <c r="O617" s="27"/>
      <c r="P617" s="38"/>
      <c r="Q617" s="36"/>
      <c r="S617" s="33" t="s">
        <v>92</v>
      </c>
      <c r="T617" s="41" t="s">
        <v>4</v>
      </c>
      <c r="U617" s="56">
        <v>132</v>
      </c>
      <c r="V617" s="37"/>
    </row>
    <row r="618" spans="2:22" ht="15" x14ac:dyDescent="0.2">
      <c r="B618" s="12" t="str">
        <f t="shared" si="75"/>
        <v>Vidējs, n=135</v>
      </c>
      <c r="C618" s="3">
        <f t="shared" si="73"/>
        <v>33.970804343032448</v>
      </c>
      <c r="D618" s="64">
        <v>43.627175552338109</v>
      </c>
      <c r="E618" s="64">
        <v>55.061588588532636</v>
      </c>
      <c r="F618" s="21">
        <f t="shared" si="74"/>
        <v>46.548951901199253</v>
      </c>
      <c r="G618" s="85">
        <v>1.3112358591293571</v>
      </c>
      <c r="H618" s="21"/>
      <c r="I618" s="7"/>
      <c r="J618" s="21"/>
      <c r="K618" s="7"/>
      <c r="L618" s="21"/>
      <c r="M618" s="7"/>
      <c r="N618" s="21"/>
      <c r="O618" s="27"/>
      <c r="P618" s="38"/>
      <c r="Q618" s="36"/>
      <c r="S618" s="33" t="s">
        <v>93</v>
      </c>
      <c r="T618" s="41" t="s">
        <v>4</v>
      </c>
      <c r="U618" s="56">
        <v>135</v>
      </c>
      <c r="V618" s="37"/>
    </row>
    <row r="619" spans="2:22" ht="15" x14ac:dyDescent="0.2">
      <c r="B619" s="12" t="str">
        <f t="shared" si="75"/>
        <v>Augsts, n=328</v>
      </c>
      <c r="C619" s="3">
        <f t="shared" si="73"/>
        <v>53.021389330295577</v>
      </c>
      <c r="D619" s="64">
        <v>24.576590565074977</v>
      </c>
      <c r="E619" s="64">
        <v>75.191072300261013</v>
      </c>
      <c r="F619" s="21">
        <f t="shared" si="74"/>
        <v>26.419468189470876</v>
      </c>
      <c r="G619" s="80">
        <v>0.23233713466412728</v>
      </c>
      <c r="H619" s="21"/>
      <c r="I619" s="7"/>
      <c r="J619" s="21"/>
      <c r="K619" s="7"/>
      <c r="L619" s="21"/>
      <c r="M619" s="7"/>
      <c r="N619" s="21"/>
      <c r="O619" s="27"/>
      <c r="P619" s="38"/>
      <c r="Q619" s="36"/>
      <c r="S619" s="33" t="s">
        <v>94</v>
      </c>
      <c r="T619" s="41" t="s">
        <v>4</v>
      </c>
      <c r="U619" s="56">
        <v>328</v>
      </c>
      <c r="V619" s="37"/>
    </row>
    <row r="620" spans="2:22" ht="15" x14ac:dyDescent="0.2">
      <c r="B620" s="12" t="str">
        <f t="shared" si="75"/>
        <v>REĢIONS</v>
      </c>
      <c r="C620" s="3">
        <f t="shared" si="73"/>
        <v>77.597979895370557</v>
      </c>
      <c r="D620" s="63"/>
      <c r="E620" s="63"/>
      <c r="F620" s="21">
        <f t="shared" si="74"/>
        <v>101.61054048973189</v>
      </c>
      <c r="G620" s="81"/>
      <c r="H620" s="22"/>
      <c r="I620" s="7"/>
      <c r="J620" s="22"/>
      <c r="K620" s="7"/>
      <c r="L620" s="22"/>
      <c r="M620" s="7"/>
      <c r="N620" s="22"/>
      <c r="O620" s="27"/>
      <c r="P620" s="40"/>
      <c r="Q620" s="36"/>
      <c r="S620" s="33" t="s">
        <v>33</v>
      </c>
      <c r="U620" s="54" t="s">
        <v>96</v>
      </c>
      <c r="V620" s="37"/>
    </row>
    <row r="621" spans="2:22" ht="15" x14ac:dyDescent="0.2">
      <c r="B621" s="12" t="str">
        <f t="shared" si="75"/>
        <v>Rīga, n=308</v>
      </c>
      <c r="C621" s="3">
        <f t="shared" si="73"/>
        <v>37.709129924411414</v>
      </c>
      <c r="D621" s="64">
        <v>39.888849970959143</v>
      </c>
      <c r="E621" s="64">
        <v>59.041676327660497</v>
      </c>
      <c r="F621" s="21">
        <f t="shared" si="74"/>
        <v>42.568864162071392</v>
      </c>
      <c r="G621" s="85">
        <v>1.0694737013804534</v>
      </c>
      <c r="H621" s="21"/>
      <c r="I621" s="7"/>
      <c r="J621" s="21"/>
      <c r="K621" s="7"/>
      <c r="L621" s="21"/>
      <c r="M621" s="7"/>
      <c r="N621" s="21"/>
      <c r="O621" s="27"/>
      <c r="P621" s="38"/>
      <c r="Q621" s="36"/>
      <c r="S621" s="33" t="s">
        <v>34</v>
      </c>
      <c r="T621" s="41" t="s">
        <v>4</v>
      </c>
      <c r="U621" s="56">
        <v>308</v>
      </c>
      <c r="V621" s="37"/>
    </row>
    <row r="622" spans="2:22" ht="15" x14ac:dyDescent="0.2">
      <c r="B622" s="12" t="str">
        <f t="shared" si="75"/>
        <v>Pierīga, n=120</v>
      </c>
      <c r="C622" s="3">
        <f t="shared" si="73"/>
        <v>38.182799209410859</v>
      </c>
      <c r="D622" s="64">
        <v>39.415180685959697</v>
      </c>
      <c r="E622" s="64">
        <v>60.454362707610379</v>
      </c>
      <c r="F622" s="21">
        <f t="shared" si="74"/>
        <v>41.15617778212151</v>
      </c>
      <c r="G622" s="80">
        <v>0.13045660642995296</v>
      </c>
      <c r="H622" s="21"/>
      <c r="I622" s="7"/>
      <c r="J622" s="21"/>
      <c r="K622" s="7"/>
      <c r="L622" s="21"/>
      <c r="M622" s="7"/>
      <c r="N622" s="21"/>
      <c r="O622" s="27"/>
      <c r="P622" s="38"/>
      <c r="Q622" s="36"/>
      <c r="S622" s="33" t="s">
        <v>35</v>
      </c>
      <c r="T622" s="41" t="s">
        <v>4</v>
      </c>
      <c r="U622" s="56">
        <v>120</v>
      </c>
      <c r="V622" s="37"/>
    </row>
    <row r="623" spans="2:22" ht="15" x14ac:dyDescent="0.2">
      <c r="B623" s="12" t="str">
        <f t="shared" si="75"/>
        <v>Vidzeme, n=81</v>
      </c>
      <c r="C623" s="3">
        <f t="shared" si="73"/>
        <v>24.279440754336122</v>
      </c>
      <c r="D623" s="64">
        <v>53.318539141034435</v>
      </c>
      <c r="E623" s="64">
        <v>46.681460858965607</v>
      </c>
      <c r="F623" s="21">
        <f t="shared" si="74"/>
        <v>54.929079630766282</v>
      </c>
      <c r="G623" s="81">
        <v>0</v>
      </c>
      <c r="H623" s="21"/>
      <c r="I623" s="7"/>
      <c r="J623" s="21"/>
      <c r="K623" s="7"/>
      <c r="L623" s="21"/>
      <c r="M623" s="7"/>
      <c r="N623" s="21"/>
      <c r="O623" s="27"/>
      <c r="P623" s="38"/>
      <c r="Q623" s="36"/>
      <c r="S623" s="33" t="s">
        <v>36</v>
      </c>
      <c r="T623" s="41" t="s">
        <v>4</v>
      </c>
      <c r="U623" s="56">
        <v>81</v>
      </c>
      <c r="V623" s="37"/>
    </row>
    <row r="624" spans="2:22" ht="15" x14ac:dyDescent="0.2">
      <c r="B624" s="12" t="str">
        <f t="shared" si="75"/>
        <v>Kurzeme, n=73</v>
      </c>
      <c r="C624" s="3">
        <f t="shared" si="73"/>
        <v>31.905490911163966</v>
      </c>
      <c r="D624" s="64">
        <v>45.692488984206591</v>
      </c>
      <c r="E624" s="64">
        <v>54.155035223058348</v>
      </c>
      <c r="F624" s="21">
        <f t="shared" si="74"/>
        <v>47.455505266673541</v>
      </c>
      <c r="G624" s="80">
        <v>0.15247579273508388</v>
      </c>
      <c r="H624" s="21"/>
      <c r="I624" s="7"/>
      <c r="J624" s="21"/>
      <c r="K624" s="7"/>
      <c r="L624" s="21"/>
      <c r="M624" s="7"/>
      <c r="N624" s="21"/>
      <c r="O624" s="27"/>
      <c r="P624" s="38"/>
      <c r="Q624" s="36"/>
      <c r="S624" s="33" t="s">
        <v>37</v>
      </c>
      <c r="T624" s="41" t="s">
        <v>4</v>
      </c>
      <c r="U624" s="56">
        <v>73</v>
      </c>
      <c r="V624" s="37"/>
    </row>
    <row r="625" spans="1:23" ht="15" x14ac:dyDescent="0.2">
      <c r="B625" s="12" t="str">
        <f t="shared" si="75"/>
        <v>Zemgale, n=67</v>
      </c>
      <c r="C625" s="3">
        <f t="shared" si="73"/>
        <v>16.902444143292755</v>
      </c>
      <c r="D625" s="64">
        <v>60.695535752077802</v>
      </c>
      <c r="E625" s="64">
        <v>39.304464247922262</v>
      </c>
      <c r="F625" s="21">
        <f t="shared" si="74"/>
        <v>62.306076241809627</v>
      </c>
      <c r="G625" s="81">
        <v>0</v>
      </c>
      <c r="H625" s="22"/>
      <c r="I625" s="7"/>
      <c r="J625" s="22"/>
      <c r="K625" s="7"/>
      <c r="L625" s="22"/>
      <c r="M625" s="7"/>
      <c r="N625" s="22"/>
      <c r="O625" s="27"/>
      <c r="P625" s="40"/>
      <c r="Q625" s="36"/>
      <c r="S625" s="33" t="s">
        <v>38</v>
      </c>
      <c r="T625" s="41" t="s">
        <v>4</v>
      </c>
      <c r="U625" s="56">
        <v>67</v>
      </c>
      <c r="V625" s="37"/>
    </row>
    <row r="626" spans="1:23" ht="15" x14ac:dyDescent="0.2">
      <c r="B626" s="12" t="str">
        <f t="shared" si="75"/>
        <v>Latgale, n=66</v>
      </c>
      <c r="C626" s="3">
        <f t="shared" si="73"/>
        <v>7</v>
      </c>
      <c r="D626" s="64">
        <v>70.597979895370557</v>
      </c>
      <c r="E626" s="64">
        <v>29.02210873665539</v>
      </c>
      <c r="F626" s="21">
        <f t="shared" si="74"/>
        <v>72.588431753076492</v>
      </c>
      <c r="G626" s="80">
        <v>0.37991136797411212</v>
      </c>
      <c r="H626" s="21"/>
      <c r="I626" s="7"/>
      <c r="J626" s="21"/>
      <c r="K626" s="7"/>
      <c r="L626" s="21"/>
      <c r="M626" s="7"/>
      <c r="N626" s="22"/>
      <c r="O626" s="27"/>
      <c r="P626" s="38"/>
      <c r="Q626" s="36"/>
      <c r="S626" s="33" t="s">
        <v>39</v>
      </c>
      <c r="T626" s="39" t="s">
        <v>4</v>
      </c>
      <c r="U626" s="56">
        <v>66</v>
      </c>
    </row>
    <row r="627" spans="1:23" ht="15" x14ac:dyDescent="0.2">
      <c r="B627" s="12" t="str">
        <f t="shared" si="75"/>
        <v>UZŅĒMUMA ATRAŠANĀS VIETA</v>
      </c>
      <c r="C627" s="3">
        <f t="shared" si="73"/>
        <v>77.597979895370557</v>
      </c>
      <c r="D627" s="63"/>
      <c r="E627" s="63"/>
      <c r="F627" s="21">
        <f t="shared" si="74"/>
        <v>101.61054048973189</v>
      </c>
      <c r="G627" s="81"/>
      <c r="H627" s="21"/>
      <c r="I627" s="7"/>
      <c r="J627" s="21"/>
      <c r="K627" s="7"/>
      <c r="L627" s="21"/>
      <c r="M627" s="7"/>
      <c r="N627" s="21"/>
      <c r="O627" s="27"/>
      <c r="P627" s="38"/>
      <c r="Q627" s="36"/>
      <c r="S627" s="33" t="s">
        <v>40</v>
      </c>
      <c r="T627" s="39"/>
      <c r="U627" s="54" t="s">
        <v>96</v>
      </c>
    </row>
    <row r="628" spans="1:23" ht="15" x14ac:dyDescent="0.2">
      <c r="B628" s="12" t="str">
        <f t="shared" si="75"/>
        <v>Rīga, n=308</v>
      </c>
      <c r="C628" s="3">
        <f t="shared" si="73"/>
        <v>37.709129924411414</v>
      </c>
      <c r="D628" s="64">
        <v>39.888849970959143</v>
      </c>
      <c r="E628" s="64">
        <v>59.041676327660497</v>
      </c>
      <c r="F628" s="21">
        <f t="shared" si="74"/>
        <v>42.568864162071392</v>
      </c>
      <c r="G628" s="85">
        <v>1.0694737013804534</v>
      </c>
      <c r="H628" s="21"/>
      <c r="I628" s="7"/>
      <c r="J628" s="21"/>
      <c r="K628" s="7"/>
      <c r="L628" s="21"/>
      <c r="M628" s="7"/>
      <c r="N628" s="21"/>
      <c r="O628" s="27"/>
      <c r="P628" s="38"/>
      <c r="Q628" s="36"/>
      <c r="S628" s="33" t="s">
        <v>34</v>
      </c>
      <c r="T628" s="39" t="s">
        <v>4</v>
      </c>
      <c r="U628" s="56">
        <v>308</v>
      </c>
    </row>
    <row r="629" spans="1:23" ht="15" x14ac:dyDescent="0.2">
      <c r="B629" s="12" t="str">
        <f t="shared" si="75"/>
        <v>Ārpus Rīgas, n=407</v>
      </c>
      <c r="C629" s="3">
        <f t="shared" si="73"/>
        <v>26.091164410783051</v>
      </c>
      <c r="D629" s="64">
        <v>51.506815484587506</v>
      </c>
      <c r="E629" s="64">
        <v>48.362695149502358</v>
      </c>
      <c r="F629" s="21">
        <f t="shared" si="74"/>
        <v>53.247845340229532</v>
      </c>
      <c r="G629" s="80">
        <v>0.13048936590999097</v>
      </c>
      <c r="H629" s="21"/>
      <c r="I629" s="7"/>
      <c r="J629" s="21"/>
      <c r="K629" s="7"/>
      <c r="L629" s="21"/>
      <c r="M629" s="7"/>
      <c r="N629" s="21"/>
      <c r="O629" s="27"/>
      <c r="P629" s="38"/>
      <c r="Q629" s="36"/>
      <c r="S629" s="33" t="s">
        <v>41</v>
      </c>
      <c r="T629" s="39" t="s">
        <v>4</v>
      </c>
      <c r="U629" s="56">
        <v>407</v>
      </c>
    </row>
    <row r="630" spans="1:23" ht="15" x14ac:dyDescent="0.2">
      <c r="B630" s="12" t="str">
        <f t="shared" si="75"/>
        <v>EKSPORTA STATUSS</v>
      </c>
      <c r="C630" s="3">
        <f t="shared" si="73"/>
        <v>77.597979895370557</v>
      </c>
      <c r="D630" s="63"/>
      <c r="E630" s="63"/>
      <c r="F630" s="21">
        <f t="shared" si="74"/>
        <v>101.61054048973189</v>
      </c>
      <c r="G630" s="81"/>
      <c r="H630" s="21"/>
      <c r="I630" s="7"/>
      <c r="J630" s="21"/>
      <c r="K630" s="7"/>
      <c r="L630" s="21"/>
      <c r="M630" s="7"/>
      <c r="N630" s="21"/>
      <c r="O630" s="27"/>
      <c r="P630" s="38"/>
      <c r="Q630" s="36"/>
      <c r="S630" s="33" t="s">
        <v>42</v>
      </c>
      <c r="T630" s="39"/>
      <c r="U630" s="54" t="s">
        <v>96</v>
      </c>
    </row>
    <row r="631" spans="1:23" ht="15" x14ac:dyDescent="0.2">
      <c r="B631" s="12" t="str">
        <f t="shared" si="75"/>
        <v>Eksportē, n=218</v>
      </c>
      <c r="C631" s="3">
        <f t="shared" si="73"/>
        <v>59.09044990429004</v>
      </c>
      <c r="D631" s="64">
        <v>18.507529991080517</v>
      </c>
      <c r="E631" s="64">
        <v>81.435068411714425</v>
      </c>
      <c r="F631" s="21">
        <f t="shared" si="74"/>
        <v>20.175472078017464</v>
      </c>
      <c r="G631" s="80">
        <v>5.7401597205028083E-2</v>
      </c>
      <c r="H631" s="22"/>
      <c r="I631" s="7"/>
      <c r="J631" s="22"/>
      <c r="K631" s="7"/>
      <c r="L631" s="22"/>
      <c r="M631" s="7"/>
      <c r="N631" s="22"/>
      <c r="O631" s="27"/>
      <c r="P631" s="40"/>
      <c r="Q631" s="36"/>
      <c r="S631" s="33" t="s">
        <v>43</v>
      </c>
      <c r="T631" s="39" t="s">
        <v>4</v>
      </c>
      <c r="U631" s="56">
        <v>218</v>
      </c>
    </row>
    <row r="632" spans="1:23" ht="15.75" customHeight="1" x14ac:dyDescent="0.2">
      <c r="B632" s="12" t="str">
        <f t="shared" si="75"/>
        <v>Neeksportē, n=491</v>
      </c>
      <c r="C632" s="3">
        <f>$D$637-D632+7</f>
        <v>23.740702657655994</v>
      </c>
      <c r="D632" s="65">
        <v>53.857277237714563</v>
      </c>
      <c r="E632" s="65">
        <v>45.320648581146145</v>
      </c>
      <c r="F632" s="21">
        <f>$E$637-E632+7</f>
        <v>56.289891908585744</v>
      </c>
      <c r="G632" s="86">
        <v>0.8220741811388339</v>
      </c>
      <c r="H632" s="21"/>
      <c r="I632" s="7"/>
      <c r="J632" s="21"/>
      <c r="K632" s="7"/>
      <c r="L632" s="21"/>
      <c r="M632" s="7"/>
      <c r="N632" s="21"/>
      <c r="O632" s="27"/>
      <c r="P632" s="38"/>
      <c r="Q632" s="36"/>
      <c r="S632" s="33" t="s">
        <v>44</v>
      </c>
      <c r="T632" s="39" t="s">
        <v>4</v>
      </c>
      <c r="U632" s="57">
        <v>491</v>
      </c>
    </row>
    <row r="633" spans="1:23" ht="15.75" customHeight="1" x14ac:dyDescent="0.2">
      <c r="B633" s="12" t="str">
        <f t="shared" si="75"/>
        <v/>
      </c>
      <c r="C633" s="3">
        <f t="shared" ref="C633:C636" si="76">$D$637-D633+7</f>
        <v>77.597979895370557</v>
      </c>
      <c r="D633" s="95"/>
      <c r="E633" s="95"/>
      <c r="F633" s="21">
        <f t="shared" ref="F633:F636" si="77">$E$637-E633+7</f>
        <v>101.61054048973189</v>
      </c>
      <c r="G633" s="93"/>
      <c r="H633" s="21"/>
      <c r="I633" s="7"/>
      <c r="J633" s="21"/>
      <c r="K633" s="7"/>
      <c r="L633" s="21"/>
      <c r="M633" s="7"/>
      <c r="N633" s="21"/>
      <c r="O633" s="27"/>
      <c r="P633" s="38"/>
      <c r="Q633" s="36"/>
      <c r="T633" s="39"/>
      <c r="U633" s="54" t="s">
        <v>96</v>
      </c>
      <c r="W633" s="33" t="s">
        <v>75</v>
      </c>
    </row>
    <row r="634" spans="1:23" ht="15.75" customHeight="1" x14ac:dyDescent="0.2">
      <c r="B634" s="12" t="str">
        <f t="shared" si="75"/>
        <v>Jā, ir ieviesis jaunus digitālos risinājumus, n=89</v>
      </c>
      <c r="C634" s="3">
        <f t="shared" si="76"/>
        <v>47.513731204638056</v>
      </c>
      <c r="D634" s="64">
        <v>30.084248690732501</v>
      </c>
      <c r="E634" s="64">
        <v>69.915751309267506</v>
      </c>
      <c r="F634" s="21">
        <f t="shared" si="77"/>
        <v>31.694789180464383</v>
      </c>
      <c r="G634" s="64">
        <v>0</v>
      </c>
      <c r="H634" s="21"/>
      <c r="I634" s="7"/>
      <c r="J634" s="21"/>
      <c r="K634" s="7"/>
      <c r="L634" s="21"/>
      <c r="M634" s="7"/>
      <c r="N634" s="21"/>
      <c r="O634" s="27"/>
      <c r="P634" s="38"/>
      <c r="Q634" s="36"/>
      <c r="S634" s="33" t="s">
        <v>65</v>
      </c>
      <c r="T634" s="39" t="s">
        <v>4</v>
      </c>
      <c r="U634" s="97">
        <v>89</v>
      </c>
    </row>
    <row r="635" spans="1:23" ht="15.75" customHeight="1" x14ac:dyDescent="0.2">
      <c r="B635" s="12" t="str">
        <f t="shared" si="75"/>
        <v>Jā, ir palielinājis jau esošo digitālo risinājumu izmantošanu, n=173</v>
      </c>
      <c r="C635" s="3">
        <f t="shared" si="76"/>
        <v>49.878706545757908</v>
      </c>
      <c r="D635" s="64">
        <v>27.719273349612649</v>
      </c>
      <c r="E635" s="64">
        <v>70.529154010443008</v>
      </c>
      <c r="F635" s="21">
        <f t="shared" si="77"/>
        <v>31.081386479288881</v>
      </c>
      <c r="G635" s="64">
        <v>1.7515726399443727</v>
      </c>
      <c r="H635" s="21"/>
      <c r="I635" s="7"/>
      <c r="J635" s="21"/>
      <c r="K635" s="7"/>
      <c r="L635" s="21"/>
      <c r="M635" s="7"/>
      <c r="N635" s="21"/>
      <c r="O635" s="27"/>
      <c r="P635" s="38"/>
      <c r="Q635" s="36"/>
      <c r="S635" s="33" t="s">
        <v>66</v>
      </c>
      <c r="T635" s="39" t="s">
        <v>4</v>
      </c>
      <c r="U635" s="97">
        <v>173</v>
      </c>
    </row>
    <row r="636" spans="1:23" ht="15.75" customHeight="1" x14ac:dyDescent="0.2">
      <c r="B636" s="12" t="str">
        <f t="shared" si="75"/>
        <v>Nē, n=430</v>
      </c>
      <c r="C636" s="3">
        <f t="shared" si="76"/>
        <v>25.105623931780627</v>
      </c>
      <c r="D636" s="64">
        <v>52.49235596358993</v>
      </c>
      <c r="E636" s="64">
        <v>47.173505384301791</v>
      </c>
      <c r="F636" s="21">
        <f t="shared" si="77"/>
        <v>54.437035105430098</v>
      </c>
      <c r="G636" s="62">
        <v>0.3341386521080949</v>
      </c>
      <c r="H636" s="21"/>
      <c r="I636" s="7"/>
      <c r="J636" s="21"/>
      <c r="K636" s="7"/>
      <c r="L636" s="21"/>
      <c r="M636" s="7"/>
      <c r="N636" s="21"/>
      <c r="O636" s="27"/>
      <c r="P636" s="38"/>
      <c r="Q636" s="36"/>
      <c r="S636" s="33" t="s">
        <v>8</v>
      </c>
      <c r="T636" s="39" t="s">
        <v>4</v>
      </c>
      <c r="U636" s="98">
        <v>430</v>
      </c>
    </row>
    <row r="637" spans="1:23" x14ac:dyDescent="0.2">
      <c r="B637" s="12"/>
      <c r="C637" s="4"/>
      <c r="D637" s="3">
        <f>MAX(D602:D636)</f>
        <v>70.597979895370557</v>
      </c>
      <c r="E637" s="3">
        <f>MAX(E602:E636)</f>
        <v>94.610540489731889</v>
      </c>
      <c r="F637" s="3"/>
      <c r="G637" s="3"/>
      <c r="H637" s="3"/>
      <c r="I637" s="3"/>
      <c r="J637" s="3"/>
      <c r="K637" s="3"/>
      <c r="L637" s="3"/>
      <c r="M637" s="3"/>
      <c r="N637" s="3"/>
      <c r="O637" s="42"/>
      <c r="P637" s="36"/>
      <c r="Q637" s="36"/>
    </row>
    <row r="638" spans="1:23" x14ac:dyDescent="0.2">
      <c r="B638" s="12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2"/>
      <c r="P638" s="36"/>
      <c r="Q638" s="36"/>
    </row>
    <row r="639" spans="1:23" x14ac:dyDescent="0.2">
      <c r="A639" s="70" t="s">
        <v>133</v>
      </c>
      <c r="B639" s="12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2"/>
      <c r="P639" s="36"/>
      <c r="Q639" s="36"/>
    </row>
    <row r="640" spans="1:23" x14ac:dyDescent="0.2">
      <c r="B640" s="12"/>
      <c r="C640" s="4"/>
      <c r="D640" s="3"/>
      <c r="E640" s="66"/>
      <c r="F640" s="3"/>
      <c r="G640" s="3"/>
      <c r="H640" s="3"/>
      <c r="I640" s="3"/>
      <c r="J640" s="3"/>
      <c r="K640" s="3"/>
      <c r="L640" s="3"/>
      <c r="M640" s="3"/>
      <c r="N640" s="3"/>
      <c r="O640" s="42"/>
      <c r="P640" s="36"/>
      <c r="Q640" s="36"/>
    </row>
    <row r="641" spans="2:22" x14ac:dyDescent="0.2">
      <c r="B641" s="4"/>
      <c r="C641" s="3" t="s">
        <v>2</v>
      </c>
      <c r="D641" s="3" t="s">
        <v>8</v>
      </c>
      <c r="E641" s="3" t="s">
        <v>7</v>
      </c>
      <c r="F641" s="24" t="s">
        <v>2</v>
      </c>
      <c r="G641" s="5" t="s">
        <v>0</v>
      </c>
      <c r="H641" s="24"/>
      <c r="J641" s="6"/>
      <c r="L641" s="6"/>
      <c r="N641" s="6"/>
      <c r="P641" s="36"/>
      <c r="Q641" s="36"/>
      <c r="V641" s="37"/>
    </row>
    <row r="642" spans="2:22" ht="15" x14ac:dyDescent="0.2">
      <c r="B642" s="12" t="str">
        <f>S642&amp;T642&amp;U642&amp;V642</f>
        <v>VISI RESPONDENTI, n=715</v>
      </c>
      <c r="C642" s="3">
        <f t="shared" ref="C642:C671" si="78">$D$677-D642+7</f>
        <v>25.292111896919124</v>
      </c>
      <c r="D642" s="60">
        <v>39.621464983779703</v>
      </c>
      <c r="E642" s="60">
        <v>58.464910100231371</v>
      </c>
      <c r="F642" s="21">
        <f t="shared" ref="F642:F671" si="79">$E$677-E642+7</f>
        <v>44.595547774543014</v>
      </c>
      <c r="G642" s="84">
        <v>1.9136249159880083</v>
      </c>
      <c r="H642" s="21"/>
      <c r="I642" s="7"/>
      <c r="J642" s="21"/>
      <c r="K642" s="7"/>
      <c r="L642" s="21"/>
      <c r="M642" s="7"/>
      <c r="N642" s="21"/>
      <c r="O642" s="27"/>
      <c r="P642" s="38"/>
      <c r="Q642" s="36"/>
      <c r="S642" s="33" t="s">
        <v>3</v>
      </c>
      <c r="T642" s="39" t="s">
        <v>4</v>
      </c>
      <c r="U642" s="55">
        <v>715</v>
      </c>
      <c r="V642" s="37"/>
    </row>
    <row r="643" spans="2:22" ht="15" x14ac:dyDescent="0.2">
      <c r="B643" s="12" t="str">
        <f t="shared" ref="B643:B676" si="80">S643&amp;T643&amp;U643&amp;V643</f>
        <v>NOZARE</v>
      </c>
      <c r="C643" s="3">
        <f t="shared" si="78"/>
        <v>64.913576880698827</v>
      </c>
      <c r="D643" s="63"/>
      <c r="E643" s="63"/>
      <c r="F643" s="21">
        <f t="shared" si="79"/>
        <v>103.06045787477439</v>
      </c>
      <c r="G643" s="81"/>
      <c r="H643" s="22"/>
      <c r="I643" s="7"/>
      <c r="J643" s="22"/>
      <c r="K643" s="7"/>
      <c r="L643" s="22"/>
      <c r="M643" s="7"/>
      <c r="N643" s="22"/>
      <c r="O643" s="27"/>
      <c r="P643" s="40"/>
      <c r="Q643" s="36"/>
      <c r="S643" s="33" t="s">
        <v>6</v>
      </c>
      <c r="T643" s="39"/>
      <c r="U643" s="54" t="s">
        <v>96</v>
      </c>
      <c r="V643" s="37"/>
    </row>
    <row r="644" spans="2:22" ht="15" x14ac:dyDescent="0.2">
      <c r="B644" s="12" t="str">
        <f t="shared" si="80"/>
        <v>Ražošana, n=145</v>
      </c>
      <c r="C644" s="3">
        <f t="shared" si="78"/>
        <v>7.4025948794874665</v>
      </c>
      <c r="D644" s="64">
        <v>57.51098200121136</v>
      </c>
      <c r="E644" s="64">
        <v>38.126969008582549</v>
      </c>
      <c r="F644" s="21">
        <f t="shared" si="79"/>
        <v>64.933488866191837</v>
      </c>
      <c r="G644" s="85">
        <v>4.3620489902062483</v>
      </c>
      <c r="H644" s="21"/>
      <c r="I644" s="7"/>
      <c r="J644" s="21"/>
      <c r="K644" s="7"/>
      <c r="L644" s="21"/>
      <c r="M644" s="7"/>
      <c r="N644" s="21"/>
      <c r="O644" s="27"/>
      <c r="P644" s="38"/>
      <c r="Q644" s="36"/>
      <c r="S644" s="33" t="s">
        <v>22</v>
      </c>
      <c r="T644" s="39" t="s">
        <v>4</v>
      </c>
      <c r="U644" s="56">
        <v>145</v>
      </c>
      <c r="V644" s="37"/>
    </row>
    <row r="645" spans="2:22" ht="15" x14ac:dyDescent="0.2">
      <c r="B645" s="12" t="str">
        <f t="shared" si="80"/>
        <v>Tirdzniecība, n=110</v>
      </c>
      <c r="C645" s="3">
        <f t="shared" si="78"/>
        <v>24.571126356785065</v>
      </c>
      <c r="D645" s="64">
        <v>40.342450523913762</v>
      </c>
      <c r="E645" s="64">
        <v>55.212922239583605</v>
      </c>
      <c r="F645" s="21">
        <f t="shared" si="79"/>
        <v>47.847535635190781</v>
      </c>
      <c r="G645" s="85">
        <v>4.4446272365026571</v>
      </c>
      <c r="H645" s="21"/>
      <c r="I645" s="7"/>
      <c r="J645" s="21"/>
      <c r="K645" s="7"/>
      <c r="L645" s="21"/>
      <c r="M645" s="7"/>
      <c r="N645" s="21"/>
      <c r="O645" s="27"/>
      <c r="P645" s="38"/>
      <c r="Q645" s="36"/>
      <c r="S645" s="33" t="s">
        <v>23</v>
      </c>
      <c r="T645" s="39" t="s">
        <v>4</v>
      </c>
      <c r="U645" s="56">
        <v>110</v>
      </c>
      <c r="V645" s="37"/>
    </row>
    <row r="646" spans="2:22" ht="15" x14ac:dyDescent="0.2">
      <c r="B646" s="12" t="str">
        <f t="shared" si="80"/>
        <v>Būvniecība, n=50</v>
      </c>
      <c r="C646" s="3">
        <f t="shared" si="78"/>
        <v>31.496289079603002</v>
      </c>
      <c r="D646" s="64">
        <v>33.417287801095824</v>
      </c>
      <c r="E646" s="64">
        <v>66.582712198904233</v>
      </c>
      <c r="F646" s="21">
        <f t="shared" si="79"/>
        <v>36.477745675870153</v>
      </c>
      <c r="G646" s="81">
        <v>0</v>
      </c>
      <c r="H646" s="21"/>
      <c r="I646" s="7"/>
      <c r="J646" s="21"/>
      <c r="K646" s="7"/>
      <c r="L646" s="21"/>
      <c r="M646" s="7"/>
      <c r="N646" s="21"/>
      <c r="O646" s="27"/>
      <c r="P646" s="38"/>
      <c r="Q646" s="36"/>
      <c r="S646" s="33" t="s">
        <v>24</v>
      </c>
      <c r="T646" s="39" t="s">
        <v>4</v>
      </c>
      <c r="U646" s="56">
        <v>50</v>
      </c>
      <c r="V646" s="37"/>
    </row>
    <row r="647" spans="2:22" ht="15" x14ac:dyDescent="0.2">
      <c r="B647" s="12" t="str">
        <f t="shared" si="80"/>
        <v>Pakalpojumi, n=410</v>
      </c>
      <c r="C647" s="3">
        <f t="shared" si="78"/>
        <v>29.209025576586313</v>
      </c>
      <c r="D647" s="64">
        <v>35.704551304112513</v>
      </c>
      <c r="E647" s="64">
        <v>63.821469796025951</v>
      </c>
      <c r="F647" s="21">
        <f t="shared" si="79"/>
        <v>39.238988078748434</v>
      </c>
      <c r="G647" s="80">
        <v>0.4739788998614527</v>
      </c>
      <c r="H647" s="21"/>
      <c r="I647" s="7"/>
      <c r="J647" s="21"/>
      <c r="K647" s="7"/>
      <c r="L647" s="21"/>
      <c r="M647" s="7"/>
      <c r="N647" s="21"/>
      <c r="O647" s="27"/>
      <c r="P647" s="38"/>
      <c r="Q647" s="36"/>
      <c r="S647" s="33" t="s">
        <v>25</v>
      </c>
      <c r="T647" s="39" t="s">
        <v>4</v>
      </c>
      <c r="U647" s="56">
        <v>410</v>
      </c>
      <c r="V647" s="37"/>
    </row>
    <row r="648" spans="2:22" ht="15" x14ac:dyDescent="0.2">
      <c r="B648" s="12" t="str">
        <f t="shared" si="80"/>
        <v>DARBINIEKU SKAITS UZŅĒMUMĀ</v>
      </c>
      <c r="C648" s="3">
        <f t="shared" si="78"/>
        <v>64.913576880698827</v>
      </c>
      <c r="D648" s="63"/>
      <c r="E648" s="63"/>
      <c r="F648" s="21">
        <f t="shared" si="79"/>
        <v>103.06045787477439</v>
      </c>
      <c r="G648" s="81"/>
      <c r="H648" s="21"/>
      <c r="I648" s="7"/>
      <c r="J648" s="21"/>
      <c r="K648" s="7"/>
      <c r="L648" s="21"/>
      <c r="M648" s="7"/>
      <c r="N648" s="21"/>
      <c r="O648" s="27"/>
      <c r="P648" s="38"/>
      <c r="Q648" s="36"/>
      <c r="S648" s="33" t="s">
        <v>5</v>
      </c>
      <c r="T648" s="39"/>
      <c r="U648" s="54" t="s">
        <v>96</v>
      </c>
      <c r="V648" s="37"/>
    </row>
    <row r="649" spans="2:22" ht="15" x14ac:dyDescent="0.2">
      <c r="B649" s="12" t="str">
        <f t="shared" si="80"/>
        <v>1 - 9 darbinieki (mikrouzņēmumi), n=393</v>
      </c>
      <c r="C649" s="3">
        <f t="shared" si="78"/>
        <v>22.857892012773924</v>
      </c>
      <c r="D649" s="64">
        <v>42.055684867924903</v>
      </c>
      <c r="E649" s="64">
        <v>55.883853124705183</v>
      </c>
      <c r="F649" s="21">
        <f t="shared" si="79"/>
        <v>47.176604750069203</v>
      </c>
      <c r="G649" s="85">
        <v>2.0604620073691331</v>
      </c>
      <c r="H649" s="21"/>
      <c r="I649" s="7"/>
      <c r="J649" s="21"/>
      <c r="K649" s="7"/>
      <c r="L649" s="21"/>
      <c r="M649" s="7"/>
      <c r="N649" s="21"/>
      <c r="O649" s="27"/>
      <c r="P649" s="38"/>
      <c r="Q649" s="36"/>
      <c r="S649" s="33" t="s">
        <v>27</v>
      </c>
      <c r="T649" s="39" t="s">
        <v>4</v>
      </c>
      <c r="U649" s="56">
        <v>393</v>
      </c>
      <c r="V649" s="37"/>
    </row>
    <row r="650" spans="2:22" ht="15" x14ac:dyDescent="0.2">
      <c r="B650" s="12" t="str">
        <f t="shared" si="80"/>
        <v>10 - 49 darbinieki (mazie uzņēmumi), n=232</v>
      </c>
      <c r="C650" s="3">
        <f t="shared" si="78"/>
        <v>42.868405629197625</v>
      </c>
      <c r="D650" s="64">
        <v>22.045171251501198</v>
      </c>
      <c r="E650" s="64">
        <v>77.304216609160875</v>
      </c>
      <c r="F650" s="21">
        <f t="shared" si="79"/>
        <v>25.756241265613511</v>
      </c>
      <c r="G650" s="85">
        <v>0.65061213933797135</v>
      </c>
      <c r="H650" s="22"/>
      <c r="I650" s="7"/>
      <c r="J650" s="22"/>
      <c r="K650" s="7"/>
      <c r="L650" s="22"/>
      <c r="M650" s="7"/>
      <c r="N650" s="22"/>
      <c r="O650" s="27"/>
      <c r="P650" s="40"/>
      <c r="Q650" s="36"/>
      <c r="S650" s="33" t="s">
        <v>28</v>
      </c>
      <c r="T650" s="39" t="s">
        <v>4</v>
      </c>
      <c r="U650" s="56">
        <v>232</v>
      </c>
      <c r="V650" s="37"/>
    </row>
    <row r="651" spans="2:22" ht="15" x14ac:dyDescent="0.2">
      <c r="B651" s="12" t="str">
        <f t="shared" si="80"/>
        <v>50 - 249 darbinieki (vidējie uzņēmumi), n=90</v>
      </c>
      <c r="C651" s="3">
        <f t="shared" si="78"/>
        <v>61.823437591745581</v>
      </c>
      <c r="D651" s="64">
        <v>3.0901392889532437</v>
      </c>
      <c r="E651" s="64">
        <v>96.060457874774386</v>
      </c>
      <c r="F651" s="21">
        <f t="shared" si="79"/>
        <v>7</v>
      </c>
      <c r="G651" s="85">
        <v>0.84940283627241187</v>
      </c>
      <c r="H651" s="21"/>
      <c r="I651" s="7"/>
      <c r="J651" s="21"/>
      <c r="K651" s="7"/>
      <c r="L651" s="21"/>
      <c r="M651" s="7"/>
      <c r="N651" s="21"/>
      <c r="O651" s="27"/>
      <c r="P651" s="38"/>
      <c r="Q651" s="36"/>
      <c r="S651" s="33" t="s">
        <v>29</v>
      </c>
      <c r="T651" s="39" t="s">
        <v>4</v>
      </c>
      <c r="U651" s="56">
        <v>90</v>
      </c>
      <c r="V651" s="37"/>
    </row>
    <row r="652" spans="2:22" ht="15" x14ac:dyDescent="0.2">
      <c r="B652" s="12" t="str">
        <f t="shared" si="80"/>
        <v>KAPITĀLA IZCELSME</v>
      </c>
      <c r="C652" s="3">
        <f t="shared" si="78"/>
        <v>64.913576880698827</v>
      </c>
      <c r="D652" s="63"/>
      <c r="E652" s="63"/>
      <c r="F652" s="21">
        <f t="shared" si="79"/>
        <v>103.06045787477439</v>
      </c>
      <c r="G652" s="81"/>
      <c r="H652" s="21"/>
      <c r="I652" s="7"/>
      <c r="J652" s="21"/>
      <c r="K652" s="7"/>
      <c r="L652" s="21"/>
      <c r="M652" s="7"/>
      <c r="N652" s="21"/>
      <c r="O652" s="27"/>
      <c r="P652" s="38"/>
      <c r="Q652" s="36"/>
      <c r="S652" s="33" t="s">
        <v>26</v>
      </c>
      <c r="T652" s="39"/>
      <c r="U652" s="54" t="s">
        <v>96</v>
      </c>
      <c r="V652" s="37"/>
    </row>
    <row r="653" spans="2:22" ht="15" x14ac:dyDescent="0.2">
      <c r="B653" s="12" t="str">
        <f t="shared" si="80"/>
        <v>Vietējais kapitāls, n=648</v>
      </c>
      <c r="C653" s="3">
        <f t="shared" si="78"/>
        <v>24.586029801332685</v>
      </c>
      <c r="D653" s="64">
        <v>40.327547079366141</v>
      </c>
      <c r="E653" s="64">
        <v>57.614962887653341</v>
      </c>
      <c r="F653" s="21">
        <f t="shared" si="79"/>
        <v>45.445494987121045</v>
      </c>
      <c r="G653" s="85">
        <v>2.057490032979723</v>
      </c>
      <c r="H653" s="21"/>
      <c r="I653" s="7"/>
      <c r="J653" s="21"/>
      <c r="K653" s="7"/>
      <c r="L653" s="21"/>
      <c r="M653" s="7"/>
      <c r="N653" s="21"/>
      <c r="O653" s="27"/>
      <c r="P653" s="38"/>
      <c r="Q653" s="36"/>
      <c r="S653" s="33" t="s">
        <v>30</v>
      </c>
      <c r="T653" s="39" t="s">
        <v>4</v>
      </c>
      <c r="U653" s="56">
        <v>648</v>
      </c>
      <c r="V653" s="37"/>
    </row>
    <row r="654" spans="2:22" ht="15" x14ac:dyDescent="0.2">
      <c r="B654" s="12" t="str">
        <f t="shared" si="80"/>
        <v>Vietējais un ārvalstu kapitāls, n=29</v>
      </c>
      <c r="C654" s="3">
        <f t="shared" si="78"/>
        <v>35.147039220324274</v>
      </c>
      <c r="D654" s="64">
        <v>29.766537660374549</v>
      </c>
      <c r="E654" s="64">
        <v>70.233462339625447</v>
      </c>
      <c r="F654" s="21">
        <f t="shared" si="79"/>
        <v>32.826995535148939</v>
      </c>
      <c r="G654" s="81">
        <v>0</v>
      </c>
      <c r="H654" s="21"/>
      <c r="I654" s="7"/>
      <c r="J654" s="21"/>
      <c r="K654" s="7"/>
      <c r="L654" s="21"/>
      <c r="M654" s="7"/>
      <c r="N654" s="21"/>
      <c r="O654" s="27"/>
      <c r="P654" s="38"/>
      <c r="Q654" s="36"/>
      <c r="S654" s="33" t="s">
        <v>31</v>
      </c>
      <c r="T654" s="39" t="s">
        <v>4</v>
      </c>
      <c r="U654" s="56">
        <v>29</v>
      </c>
      <c r="V654" s="37"/>
    </row>
    <row r="655" spans="2:22" ht="15" x14ac:dyDescent="0.2">
      <c r="B655" s="12" t="str">
        <f t="shared" si="80"/>
        <v>Ārvalstu kapitāls, n=38</v>
      </c>
      <c r="C655" s="3">
        <f t="shared" si="78"/>
        <v>34.233311733804378</v>
      </c>
      <c r="D655" s="64">
        <v>30.680265146894449</v>
      </c>
      <c r="E655" s="64">
        <v>69.319734853105544</v>
      </c>
      <c r="F655" s="21">
        <f t="shared" si="79"/>
        <v>33.740723021668842</v>
      </c>
      <c r="G655" s="81">
        <v>0</v>
      </c>
      <c r="H655" s="21"/>
      <c r="I655" s="7"/>
      <c r="J655" s="21"/>
      <c r="K655" s="7"/>
      <c r="L655" s="21"/>
      <c r="M655" s="7"/>
      <c r="N655" s="21"/>
      <c r="O655" s="27"/>
      <c r="P655" s="38"/>
      <c r="Q655" s="36"/>
      <c r="S655" s="33" t="s">
        <v>32</v>
      </c>
      <c r="T655" s="41" t="s">
        <v>4</v>
      </c>
      <c r="U655" s="56">
        <v>38</v>
      </c>
      <c r="V655" s="37"/>
    </row>
    <row r="656" spans="2:22" ht="15" x14ac:dyDescent="0.2">
      <c r="B656" s="12" t="str">
        <f t="shared" si="80"/>
        <v>UZŅĒMUMA APGROZĪJUMS</v>
      </c>
      <c r="C656" s="3">
        <f t="shared" si="78"/>
        <v>64.913576880698827</v>
      </c>
      <c r="D656" s="63"/>
      <c r="E656" s="63"/>
      <c r="F656" s="21">
        <f t="shared" si="79"/>
        <v>103.06045787477439</v>
      </c>
      <c r="G656" s="81"/>
      <c r="H656" s="21"/>
      <c r="I656" s="7"/>
      <c r="J656" s="21"/>
      <c r="K656" s="7"/>
      <c r="L656" s="21"/>
      <c r="M656" s="7"/>
      <c r="N656" s="21"/>
      <c r="O656" s="27"/>
      <c r="P656" s="38"/>
      <c r="Q656" s="36"/>
      <c r="S656" s="33" t="s">
        <v>95</v>
      </c>
      <c r="T656" s="41"/>
      <c r="U656" s="54" t="s">
        <v>96</v>
      </c>
      <c r="V656" s="37"/>
    </row>
    <row r="657" spans="2:22" ht="15" x14ac:dyDescent="0.2">
      <c r="B657" s="12" t="str">
        <f t="shared" si="80"/>
        <v>Zems, n=132</v>
      </c>
      <c r="C657" s="3">
        <f t="shared" si="78"/>
        <v>11.315557105239812</v>
      </c>
      <c r="D657" s="64">
        <v>53.598019775459015</v>
      </c>
      <c r="E657" s="64">
        <v>45.555499991007927</v>
      </c>
      <c r="F657" s="21">
        <f t="shared" si="79"/>
        <v>57.504957883766458</v>
      </c>
      <c r="G657" s="85">
        <v>0.84648023353317803</v>
      </c>
      <c r="H657" s="21"/>
      <c r="I657" s="7"/>
      <c r="J657" s="21"/>
      <c r="K657" s="7"/>
      <c r="L657" s="21"/>
      <c r="M657" s="7"/>
      <c r="N657" s="21"/>
      <c r="O657" s="27"/>
      <c r="P657" s="38"/>
      <c r="Q657" s="36"/>
      <c r="S657" s="33" t="s">
        <v>92</v>
      </c>
      <c r="T657" s="41" t="s">
        <v>4</v>
      </c>
      <c r="U657" s="56">
        <v>132</v>
      </c>
      <c r="V657" s="37"/>
    </row>
    <row r="658" spans="2:22" ht="15" x14ac:dyDescent="0.2">
      <c r="B658" s="12" t="str">
        <f t="shared" si="80"/>
        <v>Vidējs, n=135</v>
      </c>
      <c r="C658" s="3">
        <f t="shared" si="78"/>
        <v>28.048261400303147</v>
      </c>
      <c r="D658" s="64">
        <v>36.86531548039568</v>
      </c>
      <c r="E658" s="64">
        <v>61.823448660475087</v>
      </c>
      <c r="F658" s="21">
        <f t="shared" si="79"/>
        <v>41.237009214299299</v>
      </c>
      <c r="G658" s="85">
        <v>1.3112358591293571</v>
      </c>
      <c r="H658" s="21"/>
      <c r="I658" s="7"/>
      <c r="J658" s="21"/>
      <c r="K658" s="7"/>
      <c r="L658" s="21"/>
      <c r="M658" s="7"/>
      <c r="N658" s="21"/>
      <c r="O658" s="27"/>
      <c r="P658" s="38"/>
      <c r="Q658" s="36"/>
      <c r="S658" s="33" t="s">
        <v>93</v>
      </c>
      <c r="T658" s="41" t="s">
        <v>4</v>
      </c>
      <c r="U658" s="56">
        <v>135</v>
      </c>
      <c r="V658" s="37"/>
    </row>
    <row r="659" spans="2:22" ht="15" x14ac:dyDescent="0.2">
      <c r="B659" s="12" t="str">
        <f t="shared" si="80"/>
        <v>Augsts, n=328</v>
      </c>
      <c r="C659" s="3">
        <f t="shared" si="78"/>
        <v>42.083069779032684</v>
      </c>
      <c r="D659" s="64">
        <v>22.830507101666139</v>
      </c>
      <c r="E659" s="64">
        <v>74.382581110067221</v>
      </c>
      <c r="F659" s="21">
        <f t="shared" si="79"/>
        <v>28.677876764707165</v>
      </c>
      <c r="G659" s="85">
        <v>2.7869117882668011</v>
      </c>
      <c r="H659" s="21"/>
      <c r="I659" s="7"/>
      <c r="J659" s="21"/>
      <c r="K659" s="7"/>
      <c r="L659" s="21"/>
      <c r="M659" s="7"/>
      <c r="N659" s="21"/>
      <c r="O659" s="27"/>
      <c r="P659" s="38"/>
      <c r="Q659" s="36"/>
      <c r="S659" s="33" t="s">
        <v>94</v>
      </c>
      <c r="T659" s="41" t="s">
        <v>4</v>
      </c>
      <c r="U659" s="56">
        <v>328</v>
      </c>
      <c r="V659" s="37"/>
    </row>
    <row r="660" spans="2:22" ht="15" x14ac:dyDescent="0.2">
      <c r="B660" s="12" t="str">
        <f t="shared" si="80"/>
        <v>REĢIONS</v>
      </c>
      <c r="C660" s="3">
        <f t="shared" si="78"/>
        <v>64.913576880698827</v>
      </c>
      <c r="D660" s="63"/>
      <c r="E660" s="63"/>
      <c r="F660" s="21">
        <f t="shared" si="79"/>
        <v>103.06045787477439</v>
      </c>
      <c r="G660" s="81"/>
      <c r="H660" s="22"/>
      <c r="I660" s="7"/>
      <c r="J660" s="22"/>
      <c r="K660" s="7"/>
      <c r="L660" s="22"/>
      <c r="M660" s="7"/>
      <c r="N660" s="22"/>
      <c r="O660" s="27"/>
      <c r="P660" s="40"/>
      <c r="Q660" s="36"/>
      <c r="S660" s="33" t="s">
        <v>33</v>
      </c>
      <c r="U660" s="54" t="s">
        <v>96</v>
      </c>
      <c r="V660" s="37"/>
    </row>
    <row r="661" spans="2:22" ht="15" x14ac:dyDescent="0.2">
      <c r="B661" s="12" t="str">
        <f t="shared" si="80"/>
        <v>Rīga, n=308</v>
      </c>
      <c r="C661" s="3">
        <f t="shared" si="78"/>
        <v>33.00107689424388</v>
      </c>
      <c r="D661" s="64">
        <v>31.91249998645495</v>
      </c>
      <c r="E661" s="64">
        <v>65.734867875488987</v>
      </c>
      <c r="F661" s="21">
        <f t="shared" si="79"/>
        <v>37.325589999285398</v>
      </c>
      <c r="G661" s="85">
        <v>2.352632138056121</v>
      </c>
      <c r="H661" s="21"/>
      <c r="I661" s="7"/>
      <c r="J661" s="21"/>
      <c r="K661" s="7"/>
      <c r="L661" s="21"/>
      <c r="M661" s="7"/>
      <c r="N661" s="21"/>
      <c r="O661" s="27"/>
      <c r="P661" s="38"/>
      <c r="Q661" s="36"/>
      <c r="S661" s="33" t="s">
        <v>34</v>
      </c>
      <c r="T661" s="41" t="s">
        <v>4</v>
      </c>
      <c r="U661" s="56">
        <v>308</v>
      </c>
      <c r="V661" s="37"/>
    </row>
    <row r="662" spans="2:22" ht="15" x14ac:dyDescent="0.2">
      <c r="B662" s="12" t="str">
        <f t="shared" si="80"/>
        <v>Pierīga, n=120</v>
      </c>
      <c r="C662" s="3">
        <f t="shared" si="78"/>
        <v>22.493347283667696</v>
      </c>
      <c r="D662" s="64">
        <v>42.420229597031131</v>
      </c>
      <c r="E662" s="64">
        <v>57.48268830217539</v>
      </c>
      <c r="F662" s="21">
        <f t="shared" si="79"/>
        <v>45.577769572598996</v>
      </c>
      <c r="G662" s="80">
        <v>9.7082100793507459E-2</v>
      </c>
      <c r="H662" s="21"/>
      <c r="I662" s="7"/>
      <c r="J662" s="21"/>
      <c r="K662" s="7"/>
      <c r="L662" s="21"/>
      <c r="M662" s="7"/>
      <c r="N662" s="21"/>
      <c r="O662" s="27"/>
      <c r="P662" s="38"/>
      <c r="Q662" s="36"/>
      <c r="S662" s="33" t="s">
        <v>35</v>
      </c>
      <c r="T662" s="41" t="s">
        <v>4</v>
      </c>
      <c r="U662" s="56">
        <v>120</v>
      </c>
      <c r="V662" s="37"/>
    </row>
    <row r="663" spans="2:22" ht="15" x14ac:dyDescent="0.2">
      <c r="B663" s="12" t="str">
        <f t="shared" si="80"/>
        <v>Vidzeme, n=81</v>
      </c>
      <c r="C663" s="3">
        <f t="shared" si="78"/>
        <v>10.347824292216487</v>
      </c>
      <c r="D663" s="64">
        <v>54.56575258848234</v>
      </c>
      <c r="E663" s="64">
        <v>45.434247411517717</v>
      </c>
      <c r="F663" s="21">
        <f t="shared" si="79"/>
        <v>57.626210463256669</v>
      </c>
      <c r="G663" s="81">
        <v>0</v>
      </c>
      <c r="H663" s="21"/>
      <c r="I663" s="7"/>
      <c r="J663" s="21"/>
      <c r="K663" s="7"/>
      <c r="L663" s="21"/>
      <c r="M663" s="7"/>
      <c r="N663" s="21"/>
      <c r="O663" s="27"/>
      <c r="P663" s="38"/>
      <c r="Q663" s="36"/>
      <c r="S663" s="33" t="s">
        <v>36</v>
      </c>
      <c r="T663" s="41" t="s">
        <v>4</v>
      </c>
      <c r="U663" s="56">
        <v>81</v>
      </c>
      <c r="V663" s="37"/>
    </row>
    <row r="664" spans="2:22" ht="15" x14ac:dyDescent="0.2">
      <c r="B664" s="12" t="str">
        <f t="shared" si="80"/>
        <v>Kurzeme, n=73</v>
      </c>
      <c r="C664" s="3">
        <f t="shared" si="78"/>
        <v>23.843417886736759</v>
      </c>
      <c r="D664" s="64">
        <v>41.070158993962067</v>
      </c>
      <c r="E664" s="64">
        <v>52.080499962552686</v>
      </c>
      <c r="F664" s="21">
        <f t="shared" si="79"/>
        <v>50.9799579122217</v>
      </c>
      <c r="G664" s="85">
        <v>6.8493410434852757</v>
      </c>
      <c r="H664" s="21"/>
      <c r="I664" s="7"/>
      <c r="J664" s="21"/>
      <c r="K664" s="7"/>
      <c r="L664" s="21"/>
      <c r="M664" s="7"/>
      <c r="N664" s="21"/>
      <c r="O664" s="27"/>
      <c r="P664" s="38"/>
      <c r="Q664" s="36"/>
      <c r="S664" s="33" t="s">
        <v>37</v>
      </c>
      <c r="T664" s="41" t="s">
        <v>4</v>
      </c>
      <c r="U664" s="56">
        <v>73</v>
      </c>
      <c r="V664" s="37"/>
    </row>
    <row r="665" spans="2:22" ht="15" x14ac:dyDescent="0.2">
      <c r="B665" s="12" t="str">
        <f t="shared" si="80"/>
        <v>Zemgale, n=67</v>
      </c>
      <c r="C665" s="3">
        <f t="shared" si="78"/>
        <v>12.89345719887843</v>
      </c>
      <c r="D665" s="64">
        <v>52.020119681820397</v>
      </c>
      <c r="E665" s="64">
        <v>47.979880318179667</v>
      </c>
      <c r="F665" s="21">
        <f t="shared" si="79"/>
        <v>55.080577556594719</v>
      </c>
      <c r="G665" s="81">
        <v>0</v>
      </c>
      <c r="H665" s="22"/>
      <c r="I665" s="7"/>
      <c r="J665" s="22"/>
      <c r="K665" s="7"/>
      <c r="L665" s="22"/>
      <c r="M665" s="7"/>
      <c r="N665" s="22"/>
      <c r="O665" s="27"/>
      <c r="P665" s="40"/>
      <c r="Q665" s="36"/>
      <c r="S665" s="33" t="s">
        <v>38</v>
      </c>
      <c r="T665" s="41" t="s">
        <v>4</v>
      </c>
      <c r="U665" s="56">
        <v>67</v>
      </c>
      <c r="V665" s="37"/>
    </row>
    <row r="666" spans="2:22" ht="15" x14ac:dyDescent="0.2">
      <c r="B666" s="12" t="str">
        <f t="shared" si="80"/>
        <v>Latgale, n=66</v>
      </c>
      <c r="C666" s="3">
        <f t="shared" si="78"/>
        <v>7</v>
      </c>
      <c r="D666" s="64">
        <v>57.913576880698827</v>
      </c>
      <c r="E666" s="64">
        <v>41.706511751327128</v>
      </c>
      <c r="F666" s="21">
        <f t="shared" si="79"/>
        <v>61.353946123447258</v>
      </c>
      <c r="G666" s="80">
        <v>0.37991136797411212</v>
      </c>
      <c r="H666" s="21"/>
      <c r="I666" s="7"/>
      <c r="J666" s="21"/>
      <c r="K666" s="7"/>
      <c r="L666" s="21"/>
      <c r="M666" s="7"/>
      <c r="N666" s="22"/>
      <c r="O666" s="27"/>
      <c r="P666" s="38"/>
      <c r="Q666" s="36"/>
      <c r="S666" s="33" t="s">
        <v>39</v>
      </c>
      <c r="T666" s="39" t="s">
        <v>4</v>
      </c>
      <c r="U666" s="56">
        <v>66</v>
      </c>
    </row>
    <row r="667" spans="2:22" ht="15" x14ac:dyDescent="0.2">
      <c r="B667" s="12" t="str">
        <f t="shared" si="80"/>
        <v>UZŅĒMUMA ATRAŠANĀS VIETA</v>
      </c>
      <c r="C667" s="3">
        <f t="shared" si="78"/>
        <v>64.913576880698827</v>
      </c>
      <c r="D667" s="63"/>
      <c r="E667" s="63"/>
      <c r="F667" s="21">
        <f t="shared" si="79"/>
        <v>103.06045787477439</v>
      </c>
      <c r="G667" s="81"/>
      <c r="H667" s="21"/>
      <c r="I667" s="7"/>
      <c r="J667" s="21"/>
      <c r="K667" s="7"/>
      <c r="L667" s="21"/>
      <c r="M667" s="7"/>
      <c r="N667" s="21"/>
      <c r="O667" s="27"/>
      <c r="P667" s="38"/>
      <c r="Q667" s="36"/>
      <c r="S667" s="33" t="s">
        <v>40</v>
      </c>
      <c r="T667" s="39"/>
      <c r="U667" s="54" t="s">
        <v>96</v>
      </c>
    </row>
    <row r="668" spans="2:22" ht="15" x14ac:dyDescent="0.2">
      <c r="B668" s="12" t="str">
        <f t="shared" si="80"/>
        <v>Rīga, n=308</v>
      </c>
      <c r="C668" s="3">
        <f t="shared" si="78"/>
        <v>33.00107689424388</v>
      </c>
      <c r="D668" s="64">
        <v>31.91249998645495</v>
      </c>
      <c r="E668" s="64">
        <v>65.734867875488987</v>
      </c>
      <c r="F668" s="21">
        <f t="shared" si="79"/>
        <v>37.325589999285398</v>
      </c>
      <c r="G668" s="85">
        <v>2.352632138056121</v>
      </c>
      <c r="H668" s="21"/>
      <c r="I668" s="7"/>
      <c r="J668" s="21"/>
      <c r="K668" s="7"/>
      <c r="L668" s="21"/>
      <c r="M668" s="7"/>
      <c r="N668" s="21"/>
      <c r="O668" s="27"/>
      <c r="P668" s="38"/>
      <c r="Q668" s="36"/>
      <c r="S668" s="33" t="s">
        <v>34</v>
      </c>
      <c r="T668" s="39" t="s">
        <v>4</v>
      </c>
      <c r="U668" s="56">
        <v>308</v>
      </c>
    </row>
    <row r="669" spans="2:22" ht="15" x14ac:dyDescent="0.2">
      <c r="B669" s="12" t="str">
        <f t="shared" si="80"/>
        <v>Ārpus Rīgas, n=407</v>
      </c>
      <c r="C669" s="3">
        <f t="shared" si="78"/>
        <v>16.435529726187262</v>
      </c>
      <c r="D669" s="64">
        <v>48.478047154511565</v>
      </c>
      <c r="E669" s="64">
        <v>50.112689220171546</v>
      </c>
      <c r="F669" s="21">
        <f t="shared" si="79"/>
        <v>52.947768654602839</v>
      </c>
      <c r="G669" s="85">
        <v>1.4092636253167412</v>
      </c>
      <c r="H669" s="21"/>
      <c r="I669" s="7"/>
      <c r="J669" s="21"/>
      <c r="K669" s="7"/>
      <c r="L669" s="21"/>
      <c r="M669" s="7"/>
      <c r="N669" s="21"/>
      <c r="O669" s="27"/>
      <c r="P669" s="38"/>
      <c r="Q669" s="36"/>
      <c r="S669" s="33" t="s">
        <v>41</v>
      </c>
      <c r="T669" s="39" t="s">
        <v>4</v>
      </c>
      <c r="U669" s="56">
        <v>407</v>
      </c>
    </row>
    <row r="670" spans="2:22" ht="15" x14ac:dyDescent="0.2">
      <c r="B670" s="12" t="str">
        <f t="shared" si="80"/>
        <v>EKSPORTA STATUSS</v>
      </c>
      <c r="C670" s="3">
        <f t="shared" si="78"/>
        <v>64.913576880698827</v>
      </c>
      <c r="D670" s="63"/>
      <c r="E670" s="63"/>
      <c r="F670" s="21">
        <f t="shared" si="79"/>
        <v>103.06045787477439</v>
      </c>
      <c r="G670" s="81"/>
      <c r="H670" s="21"/>
      <c r="I670" s="7"/>
      <c r="J670" s="21"/>
      <c r="K670" s="7"/>
      <c r="L670" s="21"/>
      <c r="M670" s="7"/>
      <c r="N670" s="21"/>
      <c r="O670" s="27"/>
      <c r="P670" s="38"/>
      <c r="Q670" s="36"/>
      <c r="S670" s="33" t="s">
        <v>42</v>
      </c>
      <c r="T670" s="39"/>
      <c r="U670" s="54" t="s">
        <v>96</v>
      </c>
    </row>
    <row r="671" spans="2:22" ht="15" x14ac:dyDescent="0.2">
      <c r="B671" s="12" t="str">
        <f t="shared" si="80"/>
        <v>Eksportē, n=218</v>
      </c>
      <c r="C671" s="3">
        <f t="shared" si="78"/>
        <v>34.427354551721265</v>
      </c>
      <c r="D671" s="64">
        <v>30.486222328977558</v>
      </c>
      <c r="E671" s="64">
        <v>66.572753305064879</v>
      </c>
      <c r="F671" s="21">
        <f t="shared" si="79"/>
        <v>36.487704569709507</v>
      </c>
      <c r="G671" s="85">
        <v>2.941024365957484</v>
      </c>
      <c r="H671" s="22"/>
      <c r="I671" s="7"/>
      <c r="J671" s="22"/>
      <c r="K671" s="7"/>
      <c r="L671" s="22"/>
      <c r="M671" s="7"/>
      <c r="N671" s="22"/>
      <c r="O671" s="27"/>
      <c r="P671" s="40"/>
      <c r="Q671" s="36"/>
      <c r="S671" s="33" t="s">
        <v>43</v>
      </c>
      <c r="T671" s="39" t="s">
        <v>4</v>
      </c>
      <c r="U671" s="56">
        <v>218</v>
      </c>
    </row>
    <row r="672" spans="2:22" ht="15.75" customHeight="1" x14ac:dyDescent="0.2">
      <c r="B672" s="12" t="str">
        <f t="shared" si="80"/>
        <v>Neeksportē, n=491</v>
      </c>
      <c r="C672" s="3">
        <f>$D$677-D672+7</f>
        <v>22.198327469047115</v>
      </c>
      <c r="D672" s="65">
        <v>42.715249411651712</v>
      </c>
      <c r="E672" s="65">
        <v>55.672162797883843</v>
      </c>
      <c r="F672" s="21">
        <f>$E$677-E672+7</f>
        <v>47.388295076890543</v>
      </c>
      <c r="G672" s="86">
        <v>1.6125877904640176</v>
      </c>
      <c r="H672" s="21"/>
      <c r="I672" s="7"/>
      <c r="J672" s="21"/>
      <c r="K672" s="7"/>
      <c r="L672" s="21"/>
      <c r="M672" s="7"/>
      <c r="N672" s="21"/>
      <c r="O672" s="27"/>
      <c r="P672" s="38"/>
      <c r="Q672" s="36"/>
      <c r="S672" s="33" t="s">
        <v>44</v>
      </c>
      <c r="T672" s="39" t="s">
        <v>4</v>
      </c>
      <c r="U672" s="57">
        <v>491</v>
      </c>
    </row>
    <row r="673" spans="1:23" ht="15.75" customHeight="1" x14ac:dyDescent="0.2">
      <c r="B673" s="12" t="str">
        <f t="shared" si="80"/>
        <v/>
      </c>
      <c r="C673" s="3">
        <f t="shared" ref="C673:C676" si="81">$D$677-D673+7</f>
        <v>64.913576880698827</v>
      </c>
      <c r="D673" s="95"/>
      <c r="E673" s="95"/>
      <c r="F673" s="21">
        <f t="shared" ref="F673:F676" si="82">$E$677-E673+7</f>
        <v>103.06045787477439</v>
      </c>
      <c r="G673" s="93"/>
      <c r="H673" s="21"/>
      <c r="I673" s="7"/>
      <c r="J673" s="21"/>
      <c r="K673" s="7"/>
      <c r="L673" s="21"/>
      <c r="M673" s="7"/>
      <c r="N673" s="21"/>
      <c r="O673" s="27"/>
      <c r="P673" s="38"/>
      <c r="Q673" s="36"/>
      <c r="T673" s="39"/>
      <c r="U673" s="54" t="s">
        <v>96</v>
      </c>
      <c r="W673" s="33" t="s">
        <v>75</v>
      </c>
    </row>
    <row r="674" spans="1:23" ht="15.75" customHeight="1" x14ac:dyDescent="0.2">
      <c r="B674" s="12" t="str">
        <f t="shared" si="80"/>
        <v>Jā, ir ieviesis jaunus digitālos risinājumus, n=89</v>
      </c>
      <c r="C674" s="3">
        <f t="shared" si="81"/>
        <v>39.561520836163226</v>
      </c>
      <c r="D674" s="64">
        <v>25.352056044535598</v>
      </c>
      <c r="E674" s="64">
        <v>74.647943955464413</v>
      </c>
      <c r="F674" s="21">
        <f t="shared" si="82"/>
        <v>28.412513919309973</v>
      </c>
      <c r="G674" s="64">
        <v>0</v>
      </c>
      <c r="H674" s="21"/>
      <c r="I674" s="7"/>
      <c r="J674" s="21"/>
      <c r="K674" s="7"/>
      <c r="L674" s="21"/>
      <c r="M674" s="7"/>
      <c r="N674" s="21"/>
      <c r="O674" s="27"/>
      <c r="P674" s="38"/>
      <c r="Q674" s="36"/>
      <c r="S674" s="33" t="s">
        <v>65</v>
      </c>
      <c r="T674" s="39" t="s">
        <v>4</v>
      </c>
      <c r="U674" s="97">
        <v>89</v>
      </c>
    </row>
    <row r="675" spans="1:23" ht="15.75" customHeight="1" x14ac:dyDescent="0.2">
      <c r="B675" s="12" t="str">
        <f t="shared" si="80"/>
        <v>Jā, ir palielinājis jau esošo digitālo risinājumu izmantošanu, n=173</v>
      </c>
      <c r="C675" s="3">
        <f t="shared" si="81"/>
        <v>46.612144594642444</v>
      </c>
      <c r="D675" s="64">
        <v>18.301432286056382</v>
      </c>
      <c r="E675" s="64">
        <v>76.502567121873426</v>
      </c>
      <c r="F675" s="21">
        <f t="shared" si="82"/>
        <v>26.55789075290096</v>
      </c>
      <c r="G675" s="64">
        <v>5.1960005920701855</v>
      </c>
      <c r="H675" s="21"/>
      <c r="I675" s="7"/>
      <c r="J675" s="21"/>
      <c r="K675" s="7"/>
      <c r="L675" s="21"/>
      <c r="M675" s="7"/>
      <c r="N675" s="21"/>
      <c r="O675" s="27"/>
      <c r="P675" s="38"/>
      <c r="Q675" s="36"/>
      <c r="S675" s="33" t="s">
        <v>66</v>
      </c>
      <c r="T675" s="39" t="s">
        <v>4</v>
      </c>
      <c r="U675" s="97">
        <v>173</v>
      </c>
    </row>
    <row r="676" spans="1:23" ht="15.75" customHeight="1" x14ac:dyDescent="0.2">
      <c r="B676" s="12" t="str">
        <f t="shared" si="80"/>
        <v>Nē, n=430</v>
      </c>
      <c r="C676" s="3">
        <f t="shared" si="81"/>
        <v>18.954851488114237</v>
      </c>
      <c r="D676" s="64">
        <v>45.95872539258459</v>
      </c>
      <c r="E676" s="64">
        <v>52.78764241477252</v>
      </c>
      <c r="F676" s="21">
        <f t="shared" si="82"/>
        <v>50.272815460001866</v>
      </c>
      <c r="G676" s="64">
        <v>1.2536321926427141</v>
      </c>
      <c r="H676" s="21"/>
      <c r="I676" s="7"/>
      <c r="J676" s="21"/>
      <c r="K676" s="7"/>
      <c r="L676" s="21"/>
      <c r="M676" s="7"/>
      <c r="N676" s="21"/>
      <c r="O676" s="27"/>
      <c r="P676" s="38"/>
      <c r="Q676" s="36"/>
      <c r="S676" s="33" t="s">
        <v>8</v>
      </c>
      <c r="T676" s="39" t="s">
        <v>4</v>
      </c>
      <c r="U676" s="98">
        <v>430</v>
      </c>
    </row>
    <row r="677" spans="1:23" x14ac:dyDescent="0.2">
      <c r="B677" s="12"/>
      <c r="C677" s="4"/>
      <c r="D677" s="3">
        <f>MAX(D642:D676)</f>
        <v>57.913576880698827</v>
      </c>
      <c r="E677" s="3">
        <f>MAX(E642:E676)</f>
        <v>96.060457874774386</v>
      </c>
      <c r="F677" s="3"/>
      <c r="G677" s="3"/>
      <c r="H677" s="3"/>
      <c r="I677" s="3"/>
      <c r="J677" s="3"/>
      <c r="K677" s="3"/>
      <c r="L677" s="3"/>
      <c r="M677" s="3"/>
      <c r="N677" s="3"/>
      <c r="O677" s="42"/>
      <c r="P677" s="36"/>
      <c r="Q677" s="36"/>
    </row>
    <row r="678" spans="1:23" x14ac:dyDescent="0.2">
      <c r="B678" s="12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2"/>
      <c r="P678" s="36"/>
      <c r="Q678" s="36"/>
    </row>
    <row r="679" spans="1:23" x14ac:dyDescent="0.2">
      <c r="B679" s="12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2"/>
      <c r="P679" s="36"/>
      <c r="Q679" s="36"/>
    </row>
    <row r="680" spans="1:23" ht="15" x14ac:dyDescent="0.2">
      <c r="A680" s="72" t="s">
        <v>46</v>
      </c>
      <c r="B680" s="12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2"/>
      <c r="P680" s="36"/>
      <c r="Q680" s="36"/>
    </row>
    <row r="681" spans="1:23" x14ac:dyDescent="0.2">
      <c r="B681" s="12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2"/>
      <c r="P681" s="36"/>
      <c r="Q681" s="36"/>
    </row>
    <row r="682" spans="1:23" x14ac:dyDescent="0.2">
      <c r="A682" s="2">
        <v>1</v>
      </c>
      <c r="B682" s="12" t="s">
        <v>47</v>
      </c>
      <c r="C682" s="60">
        <v>45.564243831609907</v>
      </c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2"/>
      <c r="P682" s="36"/>
      <c r="Q682" s="36"/>
    </row>
    <row r="683" spans="1:23" x14ac:dyDescent="0.2">
      <c r="A683" s="2">
        <v>2</v>
      </c>
      <c r="B683" s="12" t="s">
        <v>48</v>
      </c>
      <c r="C683" s="60">
        <v>5.5688109109885451</v>
      </c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2"/>
      <c r="P683" s="36"/>
      <c r="Q683" s="36"/>
    </row>
    <row r="684" spans="1:23" x14ac:dyDescent="0.2">
      <c r="A684" s="2">
        <v>3</v>
      </c>
      <c r="B684" s="12" t="s">
        <v>49</v>
      </c>
      <c r="C684" s="60">
        <v>4.8138627380758665</v>
      </c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2"/>
      <c r="P684" s="36"/>
      <c r="Q684" s="36"/>
    </row>
    <row r="685" spans="1:23" x14ac:dyDescent="0.2">
      <c r="A685" s="2">
        <v>4</v>
      </c>
      <c r="B685" s="12" t="s">
        <v>50</v>
      </c>
      <c r="C685" s="60">
        <v>4.1404318863883525</v>
      </c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2"/>
      <c r="P685" s="36"/>
      <c r="Q685" s="36"/>
    </row>
    <row r="686" spans="1:23" x14ac:dyDescent="0.2">
      <c r="A686" s="2">
        <v>5</v>
      </c>
      <c r="B686" s="12" t="s">
        <v>51</v>
      </c>
      <c r="C686" s="60">
        <v>31.270390695507377</v>
      </c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2"/>
      <c r="P686" s="36"/>
      <c r="Q686" s="36"/>
    </row>
    <row r="687" spans="1:23" x14ac:dyDescent="0.2">
      <c r="A687" s="2">
        <v>8</v>
      </c>
      <c r="B687" s="12" t="s">
        <v>0</v>
      </c>
      <c r="C687" s="60">
        <v>9.9775028689751224</v>
      </c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2"/>
      <c r="P687" s="36"/>
      <c r="Q687" s="36"/>
    </row>
    <row r="688" spans="1:23" x14ac:dyDescent="0.2">
      <c r="B688" s="12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2"/>
      <c r="P688" s="36"/>
      <c r="Q688" s="36"/>
    </row>
    <row r="689" spans="2:35" x14ac:dyDescent="0.2">
      <c r="B689" s="12"/>
      <c r="C689" s="4"/>
      <c r="D689" s="3"/>
      <c r="E689" s="3"/>
      <c r="F689" s="3"/>
      <c r="G689" s="3"/>
      <c r="H689" s="3"/>
      <c r="I689" s="3"/>
      <c r="J689" s="3"/>
      <c r="K689" s="15"/>
      <c r="L689" s="15"/>
      <c r="M689" s="15"/>
      <c r="N689" s="3"/>
      <c r="O689" s="42"/>
      <c r="P689" s="36"/>
      <c r="Q689" s="36"/>
    </row>
    <row r="690" spans="2:35" x14ac:dyDescent="0.2">
      <c r="B690" s="4"/>
      <c r="C690" s="3" t="s">
        <v>2</v>
      </c>
      <c r="D690" s="12" t="s">
        <v>47</v>
      </c>
      <c r="E690" s="5" t="s">
        <v>2</v>
      </c>
      <c r="F690" s="12" t="s">
        <v>51</v>
      </c>
      <c r="G690" s="33"/>
      <c r="H690" s="36"/>
      <c r="I690" s="33"/>
      <c r="J690" s="36"/>
      <c r="K690" s="25"/>
      <c r="L690" s="6"/>
      <c r="M690" s="33"/>
      <c r="N690" s="36"/>
      <c r="O690" s="36"/>
      <c r="T690" s="37"/>
      <c r="AH690" s="2"/>
      <c r="AI690" s="2"/>
    </row>
    <row r="691" spans="2:35" ht="15" x14ac:dyDescent="0.2">
      <c r="B691" s="12" t="str">
        <f t="shared" ref="B691:B725" si="83">Q691&amp;R691&amp;S691&amp;T691</f>
        <v>VISI RESPONDENTI, n=137</v>
      </c>
      <c r="C691" s="3">
        <v>5</v>
      </c>
      <c r="D691" s="84">
        <v>45.564243831609907</v>
      </c>
      <c r="E691" s="27">
        <f t="shared" ref="E691:E720" si="84">$D$726-D691+7</f>
        <v>28.075587893753571</v>
      </c>
      <c r="F691" s="60">
        <v>31.270390695507377</v>
      </c>
      <c r="G691" s="27"/>
      <c r="H691" s="61"/>
      <c r="I691" s="27"/>
      <c r="J691" s="61"/>
      <c r="K691" s="19"/>
      <c r="L691" s="21"/>
      <c r="M691" s="27"/>
      <c r="N691" s="38"/>
      <c r="O691" s="36"/>
      <c r="Q691" s="33" t="s">
        <v>3</v>
      </c>
      <c r="R691" s="39" t="s">
        <v>4</v>
      </c>
      <c r="S691" s="55">
        <v>137</v>
      </c>
      <c r="T691" s="37"/>
      <c r="AH691" s="2"/>
      <c r="AI691" s="2"/>
    </row>
    <row r="692" spans="2:35" ht="15" x14ac:dyDescent="0.2">
      <c r="B692" s="12" t="str">
        <f t="shared" si="83"/>
        <v>NOZARE</v>
      </c>
      <c r="C692" s="3">
        <v>5</v>
      </c>
      <c r="D692" s="81"/>
      <c r="E692" s="27">
        <f t="shared" si="84"/>
        <v>73.639831725363479</v>
      </c>
      <c r="F692" s="63"/>
      <c r="G692" s="27"/>
      <c r="H692" s="61"/>
      <c r="I692" s="27"/>
      <c r="J692" s="61"/>
      <c r="K692" s="19"/>
      <c r="L692" s="22"/>
      <c r="M692" s="27"/>
      <c r="N692" s="40"/>
      <c r="O692" s="36"/>
      <c r="Q692" s="33" t="s">
        <v>6</v>
      </c>
      <c r="R692" s="39"/>
      <c r="S692" s="54" t="s">
        <v>96</v>
      </c>
      <c r="T692" s="37"/>
      <c r="AH692" s="2"/>
      <c r="AI692" s="2"/>
    </row>
    <row r="693" spans="2:35" ht="15" x14ac:dyDescent="0.2">
      <c r="B693" s="12" t="str">
        <f t="shared" si="83"/>
        <v>Ražošana, n=37</v>
      </c>
      <c r="C693" s="3">
        <v>5</v>
      </c>
      <c r="D693" s="85">
        <v>14.407613912866998</v>
      </c>
      <c r="E693" s="27">
        <f t="shared" si="84"/>
        <v>59.232217812496479</v>
      </c>
      <c r="F693" s="64">
        <v>38.746682291563637</v>
      </c>
      <c r="G693" s="27"/>
      <c r="H693" s="61"/>
      <c r="I693" s="27"/>
      <c r="J693" s="61"/>
      <c r="K693" s="19"/>
      <c r="L693" s="21"/>
      <c r="M693" s="27"/>
      <c r="N693" s="38"/>
      <c r="O693" s="36"/>
      <c r="Q693" s="33" t="s">
        <v>22</v>
      </c>
      <c r="R693" s="39" t="s">
        <v>4</v>
      </c>
      <c r="S693" s="56">
        <v>37</v>
      </c>
      <c r="T693" s="37"/>
      <c r="AH693" s="2"/>
      <c r="AI693" s="2"/>
    </row>
    <row r="694" spans="2:35" ht="15" x14ac:dyDescent="0.2">
      <c r="B694" s="12" t="str">
        <f t="shared" si="83"/>
        <v>Tirdzniecība, n=24</v>
      </c>
      <c r="C694" s="3">
        <v>5</v>
      </c>
      <c r="D694" s="85">
        <v>66.639831725363479</v>
      </c>
      <c r="E694" s="27">
        <f t="shared" si="84"/>
        <v>7</v>
      </c>
      <c r="F694" s="64">
        <v>14.284516560278673</v>
      </c>
      <c r="G694" s="27"/>
      <c r="H694" s="61"/>
      <c r="I694" s="27"/>
      <c r="J694" s="61"/>
      <c r="K694" s="19"/>
      <c r="L694" s="21"/>
      <c r="M694" s="27"/>
      <c r="N694" s="38"/>
      <c r="O694" s="36"/>
      <c r="Q694" s="33" t="s">
        <v>23</v>
      </c>
      <c r="R694" s="39" t="s">
        <v>4</v>
      </c>
      <c r="S694" s="56">
        <v>24</v>
      </c>
      <c r="T694" s="37"/>
      <c r="AH694" s="2"/>
      <c r="AI694" s="2"/>
    </row>
    <row r="695" spans="2:35" ht="15" x14ac:dyDescent="0.2">
      <c r="B695" s="12" t="str">
        <f t="shared" si="83"/>
        <v>Būvniecība, n=9</v>
      </c>
      <c r="C695" s="3">
        <v>5</v>
      </c>
      <c r="D695" s="85">
        <v>35.620096682860485</v>
      </c>
      <c r="E695" s="27">
        <f t="shared" si="84"/>
        <v>38.019735042502994</v>
      </c>
      <c r="F695" s="64">
        <v>43.286030124282263</v>
      </c>
      <c r="G695" s="27"/>
      <c r="H695" s="61"/>
      <c r="I695" s="27"/>
      <c r="J695" s="61"/>
      <c r="K695" s="19"/>
      <c r="L695" s="21"/>
      <c r="M695" s="27"/>
      <c r="N695" s="38"/>
      <c r="O695" s="36"/>
      <c r="Q695" s="33" t="s">
        <v>24</v>
      </c>
      <c r="R695" s="39" t="s">
        <v>4</v>
      </c>
      <c r="S695" s="56">
        <v>9</v>
      </c>
      <c r="T695" s="37"/>
      <c r="AH695" s="2"/>
      <c r="AI695" s="2"/>
    </row>
    <row r="696" spans="2:35" ht="15" x14ac:dyDescent="0.2">
      <c r="B696" s="12" t="str">
        <f t="shared" si="83"/>
        <v>Pakalpojumi, n=67</v>
      </c>
      <c r="C696" s="3">
        <v>5</v>
      </c>
      <c r="D696" s="85">
        <v>49.986297716354535</v>
      </c>
      <c r="E696" s="27">
        <f t="shared" si="84"/>
        <v>23.653534009008943</v>
      </c>
      <c r="F696" s="64">
        <v>36.790746820681598</v>
      </c>
      <c r="G696" s="27"/>
      <c r="H696" s="61"/>
      <c r="I696" s="27"/>
      <c r="J696" s="61"/>
      <c r="K696" s="19"/>
      <c r="L696" s="21"/>
      <c r="M696" s="27"/>
      <c r="N696" s="38"/>
      <c r="O696" s="36"/>
      <c r="Q696" s="33" t="s">
        <v>25</v>
      </c>
      <c r="R696" s="39" t="s">
        <v>4</v>
      </c>
      <c r="S696" s="56">
        <v>67</v>
      </c>
      <c r="T696" s="37"/>
      <c r="AH696" s="2"/>
      <c r="AI696" s="2"/>
    </row>
    <row r="697" spans="2:35" ht="15" x14ac:dyDescent="0.2">
      <c r="B697" s="12" t="str">
        <f t="shared" si="83"/>
        <v>DARBINIEKU SKAITS UZŅĒMUMĀ</v>
      </c>
      <c r="C697" s="3">
        <v>5</v>
      </c>
      <c r="D697" s="81"/>
      <c r="E697" s="27">
        <f t="shared" si="84"/>
        <v>73.639831725363479</v>
      </c>
      <c r="F697" s="63"/>
      <c r="G697" s="27"/>
      <c r="H697" s="61"/>
      <c r="I697" s="27"/>
      <c r="J697" s="61"/>
      <c r="K697" s="19"/>
      <c r="L697" s="21"/>
      <c r="M697" s="27"/>
      <c r="N697" s="38"/>
      <c r="O697" s="36"/>
      <c r="Q697" s="33" t="s">
        <v>5</v>
      </c>
      <c r="R697" s="39"/>
      <c r="S697" s="54" t="s">
        <v>96</v>
      </c>
      <c r="T697" s="37"/>
      <c r="AH697" s="2"/>
      <c r="AI697" s="2"/>
    </row>
    <row r="698" spans="2:35" ht="15" x14ac:dyDescent="0.2">
      <c r="B698" s="12" t="str">
        <f t="shared" si="83"/>
        <v>1 - 9 darbinieki (mikrouzņēmumi), n=93</v>
      </c>
      <c r="C698" s="3">
        <v>5</v>
      </c>
      <c r="D698" s="85">
        <v>45.252625744253557</v>
      </c>
      <c r="E698" s="27">
        <f t="shared" si="84"/>
        <v>28.387205981109922</v>
      </c>
      <c r="F698" s="64">
        <v>31.05263965672631</v>
      </c>
      <c r="G698" s="27"/>
      <c r="H698" s="61"/>
      <c r="I698" s="27"/>
      <c r="J698" s="61"/>
      <c r="K698" s="19"/>
      <c r="L698" s="21"/>
      <c r="M698" s="27"/>
      <c r="N698" s="38"/>
      <c r="O698" s="36"/>
      <c r="Q698" s="33" t="s">
        <v>27</v>
      </c>
      <c r="R698" s="39" t="s">
        <v>4</v>
      </c>
      <c r="S698" s="56">
        <v>93</v>
      </c>
      <c r="T698" s="37"/>
      <c r="AH698" s="2"/>
      <c r="AI698" s="2"/>
    </row>
    <row r="699" spans="2:35" ht="15" x14ac:dyDescent="0.2">
      <c r="B699" s="12" t="str">
        <f t="shared" si="83"/>
        <v>10 - 49 darbinieki (mazie uzņēmumi), n=33</v>
      </c>
      <c r="C699" s="3">
        <v>5</v>
      </c>
      <c r="D699" s="85">
        <v>48.201426011114691</v>
      </c>
      <c r="E699" s="27">
        <f t="shared" si="84"/>
        <v>25.438405714248788</v>
      </c>
      <c r="F699" s="64">
        <v>39.134938827876539</v>
      </c>
      <c r="G699" s="27"/>
      <c r="H699" s="61"/>
      <c r="I699" s="27"/>
      <c r="J699" s="61"/>
      <c r="K699" s="19"/>
      <c r="L699" s="22"/>
      <c r="M699" s="27"/>
      <c r="N699" s="40"/>
      <c r="O699" s="36"/>
      <c r="Q699" s="33" t="s">
        <v>28</v>
      </c>
      <c r="R699" s="39" t="s">
        <v>4</v>
      </c>
      <c r="S699" s="56">
        <v>33</v>
      </c>
      <c r="T699" s="37"/>
      <c r="AH699" s="2"/>
      <c r="AI699" s="2"/>
    </row>
    <row r="700" spans="2:35" ht="15" x14ac:dyDescent="0.2">
      <c r="B700" s="12" t="str">
        <f t="shared" si="83"/>
        <v>50 - 249 darbinieki (vidējie uzņēmumi), n=11</v>
      </c>
      <c r="C700" s="3">
        <v>5</v>
      </c>
      <c r="D700" s="85">
        <v>62.85722566186822</v>
      </c>
      <c r="E700" s="27">
        <f t="shared" si="84"/>
        <v>10.782606063495258</v>
      </c>
      <c r="F700" s="64">
        <v>6.4957684365108959</v>
      </c>
      <c r="G700" s="27"/>
      <c r="H700" s="61"/>
      <c r="I700" s="27"/>
      <c r="J700" s="61"/>
      <c r="K700" s="19"/>
      <c r="L700" s="21"/>
      <c r="M700" s="27"/>
      <c r="N700" s="38"/>
      <c r="O700" s="36"/>
      <c r="Q700" s="33" t="s">
        <v>29</v>
      </c>
      <c r="R700" s="39" t="s">
        <v>4</v>
      </c>
      <c r="S700" s="56">
        <v>11</v>
      </c>
      <c r="T700" s="37"/>
      <c r="AH700" s="2"/>
      <c r="AI700" s="2"/>
    </row>
    <row r="701" spans="2:35" ht="15" x14ac:dyDescent="0.2">
      <c r="B701" s="12" t="str">
        <f t="shared" si="83"/>
        <v>KAPITĀLA IZCELSME</v>
      </c>
      <c r="C701" s="3">
        <v>5</v>
      </c>
      <c r="D701" s="81"/>
      <c r="E701" s="27">
        <f t="shared" si="84"/>
        <v>73.639831725363479</v>
      </c>
      <c r="F701" s="63"/>
      <c r="G701" s="27"/>
      <c r="H701" s="61"/>
      <c r="I701" s="27"/>
      <c r="J701" s="61"/>
      <c r="K701" s="19"/>
      <c r="L701" s="21"/>
      <c r="M701" s="27"/>
      <c r="N701" s="38"/>
      <c r="O701" s="36"/>
      <c r="Q701" s="33" t="s">
        <v>26</v>
      </c>
      <c r="R701" s="39"/>
      <c r="S701" s="54" t="s">
        <v>96</v>
      </c>
      <c r="T701" s="37"/>
      <c r="AH701" s="2"/>
      <c r="AI701" s="2"/>
    </row>
    <row r="702" spans="2:35" ht="15" x14ac:dyDescent="0.2">
      <c r="B702" s="12" t="str">
        <f t="shared" si="83"/>
        <v>Vietējais kapitāls, n=128</v>
      </c>
      <c r="C702" s="3">
        <v>5</v>
      </c>
      <c r="D702" s="85">
        <v>46.950714727860813</v>
      </c>
      <c r="E702" s="27">
        <f t="shared" si="84"/>
        <v>26.689116997502666</v>
      </c>
      <c r="F702" s="64">
        <v>30.210647857851473</v>
      </c>
      <c r="G702" s="27"/>
      <c r="H702" s="61"/>
      <c r="I702" s="27"/>
      <c r="J702" s="61"/>
      <c r="K702" s="19"/>
      <c r="L702" s="21"/>
      <c r="M702" s="27"/>
      <c r="N702" s="38"/>
      <c r="O702" s="36"/>
      <c r="Q702" s="33" t="s">
        <v>30</v>
      </c>
      <c r="R702" s="39" t="s">
        <v>4</v>
      </c>
      <c r="S702" s="56">
        <v>128</v>
      </c>
      <c r="T702" s="37"/>
      <c r="AH702" s="2"/>
      <c r="AI702" s="2"/>
    </row>
    <row r="703" spans="2:35" ht="15" x14ac:dyDescent="0.2">
      <c r="B703" s="12" t="str">
        <f t="shared" si="83"/>
        <v>Vietējais un ārvalstu kapitāls, n=2</v>
      </c>
      <c r="C703" s="3">
        <v>5</v>
      </c>
      <c r="D703" s="81">
        <v>0</v>
      </c>
      <c r="E703" s="27">
        <f t="shared" si="84"/>
        <v>73.639831725363479</v>
      </c>
      <c r="F703" s="64">
        <v>100</v>
      </c>
      <c r="G703" s="27"/>
      <c r="H703" s="61"/>
      <c r="I703" s="27"/>
      <c r="J703" s="61"/>
      <c r="K703" s="19"/>
      <c r="L703" s="21"/>
      <c r="M703" s="27"/>
      <c r="N703" s="38"/>
      <c r="O703" s="36"/>
      <c r="Q703" s="33" t="s">
        <v>31</v>
      </c>
      <c r="R703" s="39" t="s">
        <v>4</v>
      </c>
      <c r="S703" s="56">
        <v>2</v>
      </c>
      <c r="T703" s="37"/>
      <c r="AH703" s="2"/>
      <c r="AI703" s="2"/>
    </row>
    <row r="704" spans="2:35" ht="15" x14ac:dyDescent="0.2">
      <c r="B704" s="12" t="str">
        <f t="shared" si="83"/>
        <v>Ārvalstu kapitāls, n=7</v>
      </c>
      <c r="C704" s="3">
        <v>5</v>
      </c>
      <c r="D704" s="85">
        <v>7.9358185611903833</v>
      </c>
      <c r="E704" s="27">
        <f t="shared" si="84"/>
        <v>65.704013164173091</v>
      </c>
      <c r="F704" s="64">
        <v>49.737162887171571</v>
      </c>
      <c r="G704" s="27"/>
      <c r="H704" s="61"/>
      <c r="I704" s="27"/>
      <c r="J704" s="61"/>
      <c r="K704" s="19"/>
      <c r="L704" s="21"/>
      <c r="M704" s="27"/>
      <c r="N704" s="38"/>
      <c r="O704" s="36"/>
      <c r="Q704" s="33" t="s">
        <v>32</v>
      </c>
      <c r="R704" s="41" t="s">
        <v>4</v>
      </c>
      <c r="S704" s="56">
        <v>7</v>
      </c>
      <c r="T704" s="37"/>
      <c r="AH704" s="2"/>
      <c r="AI704" s="2"/>
    </row>
    <row r="705" spans="2:35" ht="15" x14ac:dyDescent="0.2">
      <c r="B705" s="12" t="str">
        <f t="shared" si="83"/>
        <v>UZŅĒMUMA APGROZĪJUMS</v>
      </c>
      <c r="C705" s="3">
        <v>5</v>
      </c>
      <c r="D705" s="81"/>
      <c r="E705" s="27">
        <f t="shared" si="84"/>
        <v>73.639831725363479</v>
      </c>
      <c r="F705" s="63"/>
      <c r="G705" s="27"/>
      <c r="H705" s="61"/>
      <c r="I705" s="27"/>
      <c r="J705" s="61"/>
      <c r="K705" s="19"/>
      <c r="L705" s="21"/>
      <c r="M705" s="27"/>
      <c r="N705" s="38"/>
      <c r="O705" s="36"/>
      <c r="Q705" s="33" t="s">
        <v>95</v>
      </c>
      <c r="R705" s="41"/>
      <c r="S705" s="54" t="s">
        <v>96</v>
      </c>
      <c r="T705" s="37"/>
      <c r="AH705" s="2"/>
      <c r="AI705" s="2"/>
    </row>
    <row r="706" spans="2:35" ht="15" x14ac:dyDescent="0.2">
      <c r="B706" s="12" t="str">
        <f t="shared" si="83"/>
        <v>Zems, n=26</v>
      </c>
      <c r="C706" s="3">
        <v>5</v>
      </c>
      <c r="D706" s="85">
        <v>38.780749652828987</v>
      </c>
      <c r="E706" s="27">
        <f t="shared" si="84"/>
        <v>34.859082072534491</v>
      </c>
      <c r="F706" s="64">
        <v>37.871609252291115</v>
      </c>
      <c r="G706" s="27"/>
      <c r="H706" s="61"/>
      <c r="I706" s="27"/>
      <c r="J706" s="61"/>
      <c r="K706" s="19"/>
      <c r="L706" s="21"/>
      <c r="M706" s="27"/>
      <c r="N706" s="38"/>
      <c r="O706" s="36"/>
      <c r="Q706" s="33" t="s">
        <v>92</v>
      </c>
      <c r="R706" s="41" t="s">
        <v>4</v>
      </c>
      <c r="S706" s="56">
        <v>26</v>
      </c>
      <c r="T706" s="37"/>
      <c r="AH706" s="2"/>
      <c r="AI706" s="2"/>
    </row>
    <row r="707" spans="2:35" ht="15" x14ac:dyDescent="0.2">
      <c r="B707" s="12" t="str">
        <f t="shared" si="83"/>
        <v>Vidējs, n=23</v>
      </c>
      <c r="C707" s="3">
        <v>5</v>
      </c>
      <c r="D707" s="85">
        <v>55.599650228363409</v>
      </c>
      <c r="E707" s="27">
        <f t="shared" si="84"/>
        <v>18.04018149700007</v>
      </c>
      <c r="F707" s="64">
        <v>29.945955201068848</v>
      </c>
      <c r="G707" s="27"/>
      <c r="H707" s="61"/>
      <c r="I707" s="27"/>
      <c r="J707" s="61"/>
      <c r="K707" s="19"/>
      <c r="L707" s="21"/>
      <c r="M707" s="27"/>
      <c r="N707" s="38"/>
      <c r="O707" s="36"/>
      <c r="Q707" s="33" t="s">
        <v>93</v>
      </c>
      <c r="R707" s="41" t="s">
        <v>4</v>
      </c>
      <c r="S707" s="56">
        <v>23</v>
      </c>
      <c r="T707" s="37"/>
      <c r="AH707" s="2"/>
      <c r="AI707" s="2"/>
    </row>
    <row r="708" spans="2:35" ht="15" x14ac:dyDescent="0.2">
      <c r="B708" s="12" t="str">
        <f t="shared" si="83"/>
        <v>Augsts, n=45</v>
      </c>
      <c r="C708" s="3">
        <v>5</v>
      </c>
      <c r="D708" s="85">
        <v>53.519055618710162</v>
      </c>
      <c r="E708" s="27">
        <f t="shared" si="84"/>
        <v>20.120776106653317</v>
      </c>
      <c r="F708" s="64">
        <v>30.906204892294692</v>
      </c>
      <c r="G708" s="27"/>
      <c r="H708" s="61"/>
      <c r="I708" s="27"/>
      <c r="J708" s="61"/>
      <c r="K708" s="19"/>
      <c r="L708" s="21"/>
      <c r="M708" s="27"/>
      <c r="N708" s="38"/>
      <c r="O708" s="36"/>
      <c r="Q708" s="33" t="s">
        <v>94</v>
      </c>
      <c r="R708" s="41" t="s">
        <v>4</v>
      </c>
      <c r="S708" s="56">
        <v>45</v>
      </c>
      <c r="T708" s="37"/>
      <c r="AH708" s="2"/>
      <c r="AI708" s="2"/>
    </row>
    <row r="709" spans="2:35" ht="15" x14ac:dyDescent="0.2">
      <c r="B709" s="12" t="str">
        <f t="shared" si="83"/>
        <v>REĢIONS</v>
      </c>
      <c r="C709" s="3">
        <v>5</v>
      </c>
      <c r="D709" s="81"/>
      <c r="E709" s="27">
        <f t="shared" si="84"/>
        <v>73.639831725363479</v>
      </c>
      <c r="F709" s="63"/>
      <c r="G709" s="27"/>
      <c r="H709" s="61"/>
      <c r="I709" s="27"/>
      <c r="J709" s="61"/>
      <c r="K709" s="19"/>
      <c r="L709" s="22"/>
      <c r="M709" s="27"/>
      <c r="N709" s="40"/>
      <c r="O709" s="36"/>
      <c r="Q709" s="33" t="s">
        <v>33</v>
      </c>
      <c r="S709" s="54" t="s">
        <v>96</v>
      </c>
      <c r="T709" s="37"/>
      <c r="AH709" s="2"/>
      <c r="AI709" s="2"/>
    </row>
    <row r="710" spans="2:35" ht="15" x14ac:dyDescent="0.2">
      <c r="B710" s="12" t="str">
        <f t="shared" si="83"/>
        <v>Rīga, n=53</v>
      </c>
      <c r="C710" s="3">
        <v>5</v>
      </c>
      <c r="D710" s="85">
        <v>54.91420890243711</v>
      </c>
      <c r="E710" s="27">
        <f t="shared" si="84"/>
        <v>18.725622822926368</v>
      </c>
      <c r="F710" s="64">
        <v>25.347640120219911</v>
      </c>
      <c r="G710" s="27"/>
      <c r="H710" s="61"/>
      <c r="I710" s="27"/>
      <c r="J710" s="61"/>
      <c r="K710" s="19"/>
      <c r="L710" s="21"/>
      <c r="M710" s="27"/>
      <c r="N710" s="38"/>
      <c r="O710" s="36"/>
      <c r="Q710" s="33" t="s">
        <v>34</v>
      </c>
      <c r="R710" s="41" t="s">
        <v>4</v>
      </c>
      <c r="S710" s="56">
        <v>53</v>
      </c>
      <c r="T710" s="37"/>
      <c r="AH710" s="2"/>
      <c r="AI710" s="2"/>
    </row>
    <row r="711" spans="2:35" ht="15" x14ac:dyDescent="0.2">
      <c r="B711" s="12" t="str">
        <f t="shared" si="83"/>
        <v>Pierīga, n=20</v>
      </c>
      <c r="C711" s="3">
        <v>5</v>
      </c>
      <c r="D711" s="85">
        <v>28.31567854994907</v>
      </c>
      <c r="E711" s="27">
        <f t="shared" si="84"/>
        <v>45.324153175414409</v>
      </c>
      <c r="F711" s="64">
        <v>42.057268752647865</v>
      </c>
      <c r="G711" s="27"/>
      <c r="H711" s="61"/>
      <c r="I711" s="27"/>
      <c r="J711" s="61"/>
      <c r="K711" s="19"/>
      <c r="L711" s="21"/>
      <c r="M711" s="27"/>
      <c r="N711" s="38"/>
      <c r="O711" s="36"/>
      <c r="Q711" s="33" t="s">
        <v>35</v>
      </c>
      <c r="R711" s="41" t="s">
        <v>4</v>
      </c>
      <c r="S711" s="56">
        <v>20</v>
      </c>
      <c r="T711" s="37"/>
      <c r="AH711" s="2"/>
      <c r="AI711" s="2"/>
    </row>
    <row r="712" spans="2:35" ht="15" x14ac:dyDescent="0.2">
      <c r="B712" s="12" t="str">
        <f t="shared" si="83"/>
        <v>Vidzeme, n=16</v>
      </c>
      <c r="C712" s="3">
        <v>5</v>
      </c>
      <c r="D712" s="85">
        <v>37.431706529860378</v>
      </c>
      <c r="E712" s="27">
        <f t="shared" si="84"/>
        <v>36.208125195503101</v>
      </c>
      <c r="F712" s="64">
        <v>39.177239290223461</v>
      </c>
      <c r="G712" s="27"/>
      <c r="H712" s="61"/>
      <c r="I712" s="27"/>
      <c r="J712" s="61"/>
      <c r="K712" s="19"/>
      <c r="L712" s="21"/>
      <c r="M712" s="27"/>
      <c r="N712" s="38"/>
      <c r="O712" s="36"/>
      <c r="Q712" s="33" t="s">
        <v>36</v>
      </c>
      <c r="R712" s="41" t="s">
        <v>4</v>
      </c>
      <c r="S712" s="56">
        <v>16</v>
      </c>
      <c r="T712" s="37"/>
      <c r="AH712" s="2"/>
      <c r="AI712" s="2"/>
    </row>
    <row r="713" spans="2:35" ht="15" x14ac:dyDescent="0.2">
      <c r="B713" s="12" t="str">
        <f t="shared" si="83"/>
        <v>Kurzeme, n=16</v>
      </c>
      <c r="C713" s="3">
        <v>5</v>
      </c>
      <c r="D713" s="64">
        <v>33.406816046054836</v>
      </c>
      <c r="E713" s="27">
        <f t="shared" si="84"/>
        <v>40.233015679308643</v>
      </c>
      <c r="F713" s="64">
        <v>27.617003228383208</v>
      </c>
      <c r="G713" s="27"/>
      <c r="H713" s="61"/>
      <c r="I713" s="27"/>
      <c r="J713" s="61"/>
      <c r="K713" s="19"/>
      <c r="L713" s="21"/>
      <c r="M713" s="27"/>
      <c r="N713" s="38"/>
      <c r="O713" s="36"/>
      <c r="Q713" s="33" t="s">
        <v>37</v>
      </c>
      <c r="R713" s="41" t="s">
        <v>4</v>
      </c>
      <c r="S713" s="56">
        <v>16</v>
      </c>
      <c r="T713" s="37"/>
      <c r="AH713" s="2"/>
      <c r="AI713" s="2"/>
    </row>
    <row r="714" spans="2:35" ht="15" x14ac:dyDescent="0.2">
      <c r="B714" s="12" t="str">
        <f t="shared" si="83"/>
        <v>Zemgale, n=14</v>
      </c>
      <c r="C714" s="3">
        <v>5</v>
      </c>
      <c r="D714" s="64">
        <v>45.803554715185669</v>
      </c>
      <c r="E714" s="27">
        <f t="shared" si="84"/>
        <v>27.83627701017781</v>
      </c>
      <c r="F714" s="64">
        <v>43.654771370894117</v>
      </c>
      <c r="G714" s="27"/>
      <c r="H714" s="61"/>
      <c r="I714" s="27"/>
      <c r="J714" s="61"/>
      <c r="K714" s="19"/>
      <c r="L714" s="22"/>
      <c r="M714" s="27"/>
      <c r="N714" s="40"/>
      <c r="O714" s="36"/>
      <c r="Q714" s="33" t="s">
        <v>38</v>
      </c>
      <c r="R714" s="41" t="s">
        <v>4</v>
      </c>
      <c r="S714" s="56">
        <v>14</v>
      </c>
      <c r="T714" s="37"/>
      <c r="AH714" s="2"/>
      <c r="AI714" s="2"/>
    </row>
    <row r="715" spans="2:35" ht="15" x14ac:dyDescent="0.2">
      <c r="B715" s="12" t="str">
        <f t="shared" si="83"/>
        <v>Latgale, n=18</v>
      </c>
      <c r="C715" s="3">
        <v>5</v>
      </c>
      <c r="D715" s="64">
        <v>51.159141375063776</v>
      </c>
      <c r="E715" s="27">
        <f t="shared" si="84"/>
        <v>22.480690350299703</v>
      </c>
      <c r="F715" s="64">
        <v>26.816702745442672</v>
      </c>
      <c r="G715" s="27"/>
      <c r="H715" s="61"/>
      <c r="I715" s="27"/>
      <c r="J715" s="61"/>
      <c r="K715" s="19"/>
      <c r="L715" s="22"/>
      <c r="M715" s="27"/>
      <c r="N715" s="38"/>
      <c r="O715" s="36"/>
      <c r="Q715" s="33" t="s">
        <v>39</v>
      </c>
      <c r="R715" s="39" t="s">
        <v>4</v>
      </c>
      <c r="S715" s="56">
        <v>18</v>
      </c>
      <c r="AH715" s="2"/>
      <c r="AI715" s="2"/>
    </row>
    <row r="716" spans="2:35" ht="15" x14ac:dyDescent="0.2">
      <c r="B716" s="12" t="str">
        <f t="shared" si="83"/>
        <v>UZŅĒMUMA ATRAŠANĀS VIETA</v>
      </c>
      <c r="C716" s="3">
        <v>5</v>
      </c>
      <c r="D716" s="63"/>
      <c r="E716" s="27">
        <f t="shared" si="84"/>
        <v>73.639831725363479</v>
      </c>
      <c r="F716" s="63"/>
      <c r="G716" s="27"/>
      <c r="H716" s="61"/>
      <c r="I716" s="27"/>
      <c r="J716" s="61"/>
      <c r="K716" s="19"/>
      <c r="L716" s="21"/>
      <c r="M716" s="27"/>
      <c r="N716" s="38"/>
      <c r="O716" s="36"/>
      <c r="Q716" s="33" t="s">
        <v>40</v>
      </c>
      <c r="R716" s="39"/>
      <c r="S716" s="54" t="s">
        <v>96</v>
      </c>
      <c r="AH716" s="2"/>
      <c r="AI716" s="2"/>
    </row>
    <row r="717" spans="2:35" ht="15" x14ac:dyDescent="0.2">
      <c r="B717" s="12" t="str">
        <f t="shared" si="83"/>
        <v>Rīga, n=53</v>
      </c>
      <c r="C717" s="3">
        <v>5</v>
      </c>
      <c r="D717" s="64">
        <v>54.91420890243711</v>
      </c>
      <c r="E717" s="27">
        <f t="shared" si="84"/>
        <v>18.725622822926368</v>
      </c>
      <c r="F717" s="64">
        <v>25.347640120219911</v>
      </c>
      <c r="G717" s="27"/>
      <c r="H717" s="61"/>
      <c r="I717" s="27"/>
      <c r="J717" s="61"/>
      <c r="K717" s="19"/>
      <c r="L717" s="21"/>
      <c r="M717" s="27"/>
      <c r="N717" s="38"/>
      <c r="O717" s="36"/>
      <c r="Q717" s="33" t="s">
        <v>34</v>
      </c>
      <c r="R717" s="39" t="s">
        <v>4</v>
      </c>
      <c r="S717" s="56">
        <v>53</v>
      </c>
      <c r="AH717" s="2"/>
      <c r="AI717" s="2"/>
    </row>
    <row r="718" spans="2:35" ht="15" x14ac:dyDescent="0.2">
      <c r="B718" s="12" t="str">
        <f t="shared" si="83"/>
        <v>Ārpus Rīgas, n=84</v>
      </c>
      <c r="C718" s="3">
        <v>5</v>
      </c>
      <c r="D718" s="64">
        <v>38.395594848463887</v>
      </c>
      <c r="E718" s="27">
        <f t="shared" si="84"/>
        <v>35.244236876899592</v>
      </c>
      <c r="F718" s="64">
        <v>35.811383048669818</v>
      </c>
      <c r="G718" s="27"/>
      <c r="H718" s="61"/>
      <c r="I718" s="27"/>
      <c r="J718" s="61"/>
      <c r="K718" s="19"/>
      <c r="L718" s="21"/>
      <c r="M718" s="27"/>
      <c r="N718" s="38"/>
      <c r="O718" s="36"/>
      <c r="Q718" s="33" t="s">
        <v>41</v>
      </c>
      <c r="R718" s="39" t="s">
        <v>4</v>
      </c>
      <c r="S718" s="56">
        <v>84</v>
      </c>
      <c r="AH718" s="2"/>
      <c r="AI718" s="2"/>
    </row>
    <row r="719" spans="2:35" ht="15" x14ac:dyDescent="0.2">
      <c r="B719" s="12" t="str">
        <f t="shared" si="83"/>
        <v>EKSPORTA STATUSS</v>
      </c>
      <c r="C719" s="3">
        <v>5</v>
      </c>
      <c r="D719" s="63"/>
      <c r="E719" s="27">
        <f t="shared" si="84"/>
        <v>73.639831725363479</v>
      </c>
      <c r="F719" s="63"/>
      <c r="G719" s="27"/>
      <c r="H719" s="61"/>
      <c r="I719" s="27"/>
      <c r="J719" s="61"/>
      <c r="K719" s="19"/>
      <c r="L719" s="21"/>
      <c r="M719" s="27"/>
      <c r="N719" s="38"/>
      <c r="O719" s="36"/>
      <c r="Q719" s="33" t="s">
        <v>42</v>
      </c>
      <c r="R719" s="39"/>
      <c r="S719" s="54" t="s">
        <v>96</v>
      </c>
      <c r="AH719" s="2"/>
      <c r="AI719" s="2"/>
    </row>
    <row r="720" spans="2:35" ht="15" x14ac:dyDescent="0.2">
      <c r="B720" s="12" t="str">
        <f t="shared" si="83"/>
        <v>Eksportē, n=28</v>
      </c>
      <c r="C720" s="3">
        <v>5</v>
      </c>
      <c r="D720" s="64">
        <v>48.597765404134265</v>
      </c>
      <c r="E720" s="27">
        <f t="shared" si="84"/>
        <v>25.042066321229214</v>
      </c>
      <c r="F720" s="64">
        <v>46.558163992770375</v>
      </c>
      <c r="G720" s="27"/>
      <c r="H720" s="61"/>
      <c r="I720" s="27"/>
      <c r="J720" s="61"/>
      <c r="K720" s="19"/>
      <c r="L720" s="22"/>
      <c r="M720" s="27"/>
      <c r="N720" s="40"/>
      <c r="O720" s="36"/>
      <c r="Q720" s="33" t="s">
        <v>43</v>
      </c>
      <c r="R720" s="39" t="s">
        <v>4</v>
      </c>
      <c r="S720" s="56">
        <v>28</v>
      </c>
      <c r="AH720" s="2"/>
      <c r="AI720" s="2"/>
    </row>
    <row r="721" spans="1:35" ht="15.75" customHeight="1" x14ac:dyDescent="0.2">
      <c r="B721" s="12" t="str">
        <f t="shared" si="83"/>
        <v>Neeksportē, n=108</v>
      </c>
      <c r="C721" s="3">
        <v>5</v>
      </c>
      <c r="D721" s="65">
        <v>45.606374602756453</v>
      </c>
      <c r="E721" s="27">
        <f>$D$726-D721+7</f>
        <v>28.033457122607025</v>
      </c>
      <c r="F721" s="65">
        <v>28.44707398303154</v>
      </c>
      <c r="G721" s="27"/>
      <c r="H721" s="61"/>
      <c r="I721" s="27"/>
      <c r="J721" s="61"/>
      <c r="K721" s="19"/>
      <c r="L721" s="21"/>
      <c r="M721" s="27"/>
      <c r="N721" s="38"/>
      <c r="O721" s="36"/>
      <c r="Q721" s="33" t="s">
        <v>44</v>
      </c>
      <c r="R721" s="39" t="s">
        <v>4</v>
      </c>
      <c r="S721" s="57">
        <v>108</v>
      </c>
      <c r="AH721" s="2"/>
      <c r="AI721" s="2"/>
    </row>
    <row r="722" spans="1:35" ht="15.75" customHeight="1" x14ac:dyDescent="0.2">
      <c r="B722" s="12" t="str">
        <f t="shared" si="83"/>
        <v/>
      </c>
      <c r="C722" s="3">
        <v>5</v>
      </c>
      <c r="D722" s="95"/>
      <c r="E722" s="27">
        <f t="shared" ref="E722:E725" si="85">$D$726-D722+7</f>
        <v>73.639831725363479</v>
      </c>
      <c r="F722" s="95"/>
      <c r="G722" s="27"/>
      <c r="H722" s="61"/>
      <c r="I722" s="27"/>
      <c r="J722" s="61"/>
      <c r="K722" s="19"/>
      <c r="L722" s="21"/>
      <c r="M722" s="27"/>
      <c r="N722" s="38"/>
      <c r="O722" s="36"/>
      <c r="R722" s="39"/>
      <c r="S722" s="54" t="s">
        <v>96</v>
      </c>
      <c r="U722" s="33" t="s">
        <v>75</v>
      </c>
      <c r="AH722" s="2"/>
      <c r="AI722" s="2"/>
    </row>
    <row r="723" spans="1:35" ht="15.75" customHeight="1" x14ac:dyDescent="0.2">
      <c r="B723" s="12" t="str">
        <f t="shared" si="83"/>
        <v>Jā, ir ieviesis jaunus digitālos risinājumus, n=7</v>
      </c>
      <c r="C723" s="3">
        <v>5</v>
      </c>
      <c r="D723" s="64">
        <v>23.154645597997288</v>
      </c>
      <c r="E723" s="27">
        <f t="shared" si="85"/>
        <v>50.485186127366191</v>
      </c>
      <c r="F723" s="64">
        <v>22.492964247855106</v>
      </c>
      <c r="G723" s="27"/>
      <c r="H723" s="61"/>
      <c r="I723" s="27"/>
      <c r="J723" s="61"/>
      <c r="K723" s="19"/>
      <c r="L723" s="21"/>
      <c r="M723" s="27"/>
      <c r="N723" s="38"/>
      <c r="O723" s="36"/>
      <c r="Q723" s="33" t="s">
        <v>65</v>
      </c>
      <c r="R723" s="39" t="s">
        <v>4</v>
      </c>
      <c r="S723" s="56">
        <v>7</v>
      </c>
      <c r="AH723" s="2"/>
      <c r="AI723" s="2"/>
    </row>
    <row r="724" spans="1:35" ht="15.75" customHeight="1" x14ac:dyDescent="0.2">
      <c r="B724" s="12" t="str">
        <f t="shared" si="83"/>
        <v>Jā, ir palielinājis jau esošo digitālo risinājumu izmantošanu, n=21</v>
      </c>
      <c r="C724" s="3">
        <v>5</v>
      </c>
      <c r="D724" s="64">
        <v>23.511521520324681</v>
      </c>
      <c r="E724" s="27">
        <f t="shared" si="85"/>
        <v>50.128310205038801</v>
      </c>
      <c r="F724" s="64">
        <v>40.614015601879451</v>
      </c>
      <c r="G724" s="27"/>
      <c r="H724" s="61"/>
      <c r="I724" s="27"/>
      <c r="J724" s="61"/>
      <c r="K724" s="19"/>
      <c r="L724" s="21"/>
      <c r="M724" s="27"/>
      <c r="N724" s="38"/>
      <c r="O724" s="36"/>
      <c r="Q724" s="33" t="s">
        <v>66</v>
      </c>
      <c r="R724" s="39" t="s">
        <v>4</v>
      </c>
      <c r="S724" s="56">
        <v>21</v>
      </c>
      <c r="AH724" s="2"/>
      <c r="AI724" s="2"/>
    </row>
    <row r="725" spans="1:35" ht="15.75" customHeight="1" x14ac:dyDescent="0.2">
      <c r="B725" s="12" t="str">
        <f t="shared" si="83"/>
        <v>Nē, n=104</v>
      </c>
      <c r="C725" s="3">
        <v>5</v>
      </c>
      <c r="D725" s="64">
        <v>46.830598674734915</v>
      </c>
      <c r="E725" s="27">
        <f t="shared" si="85"/>
        <v>26.809233050628563</v>
      </c>
      <c r="F725" s="64">
        <v>31.495321286810984</v>
      </c>
      <c r="G725" s="27"/>
      <c r="H725" s="61"/>
      <c r="I725" s="27"/>
      <c r="J725" s="61"/>
      <c r="K725" s="19"/>
      <c r="L725" s="21"/>
      <c r="M725" s="27"/>
      <c r="N725" s="38"/>
      <c r="O725" s="36"/>
      <c r="Q725" s="33" t="s">
        <v>8</v>
      </c>
      <c r="R725" s="39" t="s">
        <v>4</v>
      </c>
      <c r="S725" s="56">
        <v>104</v>
      </c>
      <c r="AH725" s="2"/>
      <c r="AI725" s="2"/>
    </row>
    <row r="726" spans="1:35" x14ac:dyDescent="0.2">
      <c r="B726" s="12"/>
      <c r="C726" s="4"/>
      <c r="D726" s="3">
        <f>MAX(D691:D725)</f>
        <v>66.639831725363479</v>
      </c>
      <c r="E726" s="3"/>
      <c r="F726" s="3"/>
      <c r="G726" s="35"/>
      <c r="H726" s="35"/>
      <c r="I726" s="35"/>
      <c r="J726" s="35"/>
      <c r="K726" s="15"/>
      <c r="L726" s="3"/>
      <c r="M726" s="42"/>
      <c r="N726" s="36"/>
      <c r="O726" s="36"/>
      <c r="AH726" s="2"/>
      <c r="AI726" s="2"/>
    </row>
    <row r="727" spans="1:35" x14ac:dyDescent="0.2">
      <c r="B727" s="12"/>
      <c r="C727" s="4"/>
      <c r="D727" s="3"/>
      <c r="E727" s="3"/>
      <c r="F727" s="3"/>
      <c r="G727" s="3"/>
      <c r="H727" s="3"/>
      <c r="I727" s="3"/>
      <c r="J727" s="3"/>
      <c r="K727" s="15"/>
      <c r="L727" s="15"/>
      <c r="M727" s="15"/>
      <c r="N727" s="3"/>
      <c r="O727" s="42"/>
      <c r="P727" s="36"/>
      <c r="Q727" s="36"/>
    </row>
    <row r="728" spans="1:35" x14ac:dyDescent="0.2">
      <c r="B728" s="12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2"/>
      <c r="P728" s="36"/>
      <c r="Q728" s="36"/>
    </row>
    <row r="729" spans="1:35" ht="15" x14ac:dyDescent="0.2">
      <c r="A729" s="72" t="s">
        <v>52</v>
      </c>
      <c r="B729" s="12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2"/>
      <c r="P729" s="36"/>
      <c r="Q729" s="36"/>
    </row>
    <row r="730" spans="1:35" x14ac:dyDescent="0.2">
      <c r="B730" s="12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2"/>
      <c r="P730" s="36"/>
      <c r="Q730" s="36"/>
    </row>
    <row r="731" spans="1:35" x14ac:dyDescent="0.2">
      <c r="A731" s="2">
        <v>1</v>
      </c>
      <c r="B731" s="12" t="s">
        <v>53</v>
      </c>
      <c r="C731" s="60">
        <v>78.074286787091424</v>
      </c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2"/>
      <c r="P731" s="36"/>
      <c r="Q731" s="36"/>
    </row>
    <row r="732" spans="1:35" x14ac:dyDescent="0.2">
      <c r="A732" s="2">
        <v>2</v>
      </c>
      <c r="B732" s="12" t="s">
        <v>48</v>
      </c>
      <c r="C732" s="60">
        <v>6.5128247735963418</v>
      </c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2"/>
      <c r="P732" s="36"/>
      <c r="Q732" s="36"/>
    </row>
    <row r="733" spans="1:35" x14ac:dyDescent="0.2">
      <c r="A733" s="2">
        <v>3</v>
      </c>
      <c r="B733" s="12" t="s">
        <v>49</v>
      </c>
      <c r="C733" s="60">
        <v>5.7474835895056069</v>
      </c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2"/>
      <c r="P733" s="36"/>
      <c r="Q733" s="36"/>
    </row>
    <row r="734" spans="1:35" x14ac:dyDescent="0.2">
      <c r="A734" s="2">
        <v>4</v>
      </c>
      <c r="B734" s="12" t="s">
        <v>54</v>
      </c>
      <c r="C734" s="60">
        <v>1.2775099525850784</v>
      </c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2"/>
      <c r="P734" s="36"/>
      <c r="Q734" s="36"/>
    </row>
    <row r="735" spans="1:35" x14ac:dyDescent="0.2">
      <c r="A735" s="2">
        <v>5</v>
      </c>
      <c r="B735" s="12" t="s">
        <v>51</v>
      </c>
      <c r="C735" s="60">
        <v>9.8655554471812312</v>
      </c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2"/>
      <c r="P735" s="36"/>
      <c r="Q735" s="36"/>
    </row>
    <row r="736" spans="1:35" x14ac:dyDescent="0.2">
      <c r="A736" s="2">
        <v>8</v>
      </c>
      <c r="B736" s="12" t="s">
        <v>0</v>
      </c>
      <c r="C736" s="60">
        <v>4.947135799645026</v>
      </c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2"/>
      <c r="P736" s="36"/>
      <c r="Q736" s="36"/>
    </row>
    <row r="737" spans="2:22" x14ac:dyDescent="0.2">
      <c r="B737" s="12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2"/>
      <c r="P737" s="36"/>
      <c r="Q737" s="36"/>
    </row>
    <row r="738" spans="2:22" x14ac:dyDescent="0.2">
      <c r="B738" s="12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2"/>
      <c r="P738" s="36"/>
      <c r="Q738" s="36"/>
    </row>
    <row r="739" spans="2:22" x14ac:dyDescent="0.2">
      <c r="B739" s="4"/>
      <c r="C739" s="3" t="s">
        <v>2</v>
      </c>
      <c r="D739" s="12" t="s">
        <v>53</v>
      </c>
      <c r="E739" s="3" t="s">
        <v>2</v>
      </c>
      <c r="F739" s="12" t="s">
        <v>48</v>
      </c>
      <c r="G739" s="5" t="s">
        <v>2</v>
      </c>
      <c r="H739" s="12" t="s">
        <v>49</v>
      </c>
      <c r="I739" s="2" t="s">
        <v>2</v>
      </c>
      <c r="J739" s="12" t="s">
        <v>51</v>
      </c>
      <c r="K739" s="25"/>
      <c r="L739" s="28"/>
      <c r="M739" s="25"/>
      <c r="N739" s="6"/>
      <c r="P739" s="36"/>
      <c r="Q739" s="36"/>
      <c r="V739" s="37"/>
    </row>
    <row r="740" spans="2:22" ht="15" x14ac:dyDescent="0.2">
      <c r="B740" s="12" t="str">
        <f>S740&amp;T740&amp;U740&amp;V740</f>
        <v>VISI RESPONDENTI, n=389</v>
      </c>
      <c r="C740" s="3">
        <v>5</v>
      </c>
      <c r="D740" s="60">
        <v>78.074286787091424</v>
      </c>
      <c r="E740" s="27">
        <f t="shared" ref="E740:E769" si="86">$D$775-D740+7</f>
        <v>17.473782586992058</v>
      </c>
      <c r="F740" s="84">
        <v>6.5128247735963418</v>
      </c>
      <c r="G740" s="27">
        <f t="shared" ref="G740:G769" si="87">$F$775-F740+7</f>
        <v>18.069969658440442</v>
      </c>
      <c r="H740" s="84">
        <v>5.7474835895056069</v>
      </c>
      <c r="I740" s="27">
        <f t="shared" ref="I740:I769" si="88">$H$775-H740+7</f>
        <v>49.236230098567233</v>
      </c>
      <c r="J740" s="60">
        <v>9.8655554471812312</v>
      </c>
      <c r="K740" s="19"/>
      <c r="L740" s="29"/>
      <c r="M740" s="19"/>
      <c r="N740" s="21"/>
      <c r="O740" s="27"/>
      <c r="P740" s="38"/>
      <c r="Q740" s="36"/>
      <c r="S740" s="33" t="s">
        <v>3</v>
      </c>
      <c r="T740" s="39" t="s">
        <v>4</v>
      </c>
      <c r="U740" s="55">
        <v>389</v>
      </c>
      <c r="V740" s="37"/>
    </row>
    <row r="741" spans="2:22" ht="15" x14ac:dyDescent="0.2">
      <c r="B741" s="12" t="str">
        <f t="shared" ref="B741:B774" si="89">S741&amp;T741&amp;U741&amp;V741</f>
        <v>NOZARE</v>
      </c>
      <c r="C741" s="3">
        <v>5</v>
      </c>
      <c r="D741" s="63"/>
      <c r="E741" s="27">
        <f t="shared" si="86"/>
        <v>95.548069374083482</v>
      </c>
      <c r="F741" s="81"/>
      <c r="G741" s="27">
        <f t="shared" si="87"/>
        <v>24.582794432036785</v>
      </c>
      <c r="H741" s="81"/>
      <c r="I741" s="27">
        <f t="shared" si="88"/>
        <v>54.983713688072839</v>
      </c>
      <c r="J741" s="63"/>
      <c r="K741" s="19"/>
      <c r="L741" s="29"/>
      <c r="M741" s="19"/>
      <c r="N741" s="22"/>
      <c r="O741" s="27"/>
      <c r="P741" s="40"/>
      <c r="Q741" s="36"/>
      <c r="S741" s="33" t="s">
        <v>6</v>
      </c>
      <c r="T741" s="39"/>
      <c r="U741" s="54" t="s">
        <v>96</v>
      </c>
      <c r="V741" s="37"/>
    </row>
    <row r="742" spans="2:22" ht="15" x14ac:dyDescent="0.2">
      <c r="B742" s="12" t="str">
        <f t="shared" si="89"/>
        <v>Ražošana, n=85</v>
      </c>
      <c r="C742" s="3">
        <v>5</v>
      </c>
      <c r="D742" s="64">
        <v>71.92282080717942</v>
      </c>
      <c r="E742" s="27">
        <f t="shared" si="86"/>
        <v>23.625248566904062</v>
      </c>
      <c r="F742" s="85">
        <v>7.350800184750109</v>
      </c>
      <c r="G742" s="27">
        <f t="shared" si="87"/>
        <v>17.231994247286675</v>
      </c>
      <c r="H742" s="85">
        <v>7.1684286876699961</v>
      </c>
      <c r="I742" s="27">
        <f t="shared" si="88"/>
        <v>47.815285000402845</v>
      </c>
      <c r="J742" s="64">
        <v>15.590125020082224</v>
      </c>
      <c r="K742" s="19"/>
      <c r="L742" s="29"/>
      <c r="M742" s="19"/>
      <c r="N742" s="21"/>
      <c r="O742" s="27"/>
      <c r="P742" s="38"/>
      <c r="Q742" s="36"/>
      <c r="S742" s="33" t="s">
        <v>22</v>
      </c>
      <c r="T742" s="39" t="s">
        <v>4</v>
      </c>
      <c r="U742" s="56">
        <v>85</v>
      </c>
      <c r="V742" s="37"/>
    </row>
    <row r="743" spans="2:22" ht="15" x14ac:dyDescent="0.2">
      <c r="B743" s="12" t="str">
        <f t="shared" si="89"/>
        <v>Tirdzniecība, n=38</v>
      </c>
      <c r="C743" s="3">
        <v>5</v>
      </c>
      <c r="D743" s="64">
        <v>63.181393724214786</v>
      </c>
      <c r="E743" s="27">
        <f t="shared" si="86"/>
        <v>32.366675649868696</v>
      </c>
      <c r="F743" s="85">
        <v>12.854882510052754</v>
      </c>
      <c r="G743" s="27">
        <f t="shared" si="87"/>
        <v>11.727911921984031</v>
      </c>
      <c r="H743" s="85">
        <v>9.3213933553660961</v>
      </c>
      <c r="I743" s="27">
        <f t="shared" si="88"/>
        <v>45.662320332706742</v>
      </c>
      <c r="J743" s="64">
        <v>13.363256301672481</v>
      </c>
      <c r="K743" s="19"/>
      <c r="L743" s="29"/>
      <c r="M743" s="19"/>
      <c r="N743" s="21"/>
      <c r="O743" s="27"/>
      <c r="P743" s="38"/>
      <c r="Q743" s="36"/>
      <c r="S743" s="33" t="s">
        <v>23</v>
      </c>
      <c r="T743" s="39" t="s">
        <v>4</v>
      </c>
      <c r="U743" s="56">
        <v>38</v>
      </c>
      <c r="V743" s="37"/>
    </row>
    <row r="744" spans="2:22" ht="15" x14ac:dyDescent="0.2">
      <c r="B744" s="12" t="str">
        <f t="shared" si="89"/>
        <v>Būvniecība, n=33</v>
      </c>
      <c r="C744" s="3">
        <v>5</v>
      </c>
      <c r="D744" s="64">
        <v>66.507932214370754</v>
      </c>
      <c r="E744" s="27">
        <f t="shared" si="86"/>
        <v>29.040137159712728</v>
      </c>
      <c r="F744" s="85">
        <v>6.9027025055756157</v>
      </c>
      <c r="G744" s="27">
        <f t="shared" si="87"/>
        <v>17.68009192646117</v>
      </c>
      <c r="H744" s="85">
        <v>6.3776958706929721</v>
      </c>
      <c r="I744" s="27">
        <f t="shared" si="88"/>
        <v>48.606017817379865</v>
      </c>
      <c r="J744" s="64">
        <v>7.646600499215463</v>
      </c>
      <c r="K744" s="19"/>
      <c r="L744" s="29"/>
      <c r="M744" s="19"/>
      <c r="N744" s="21"/>
      <c r="O744" s="27"/>
      <c r="P744" s="38"/>
      <c r="Q744" s="36"/>
      <c r="S744" s="33" t="s">
        <v>24</v>
      </c>
      <c r="T744" s="39" t="s">
        <v>4</v>
      </c>
      <c r="U744" s="56">
        <v>33</v>
      </c>
      <c r="V744" s="37"/>
    </row>
    <row r="745" spans="2:22" ht="15" x14ac:dyDescent="0.2">
      <c r="B745" s="12" t="str">
        <f t="shared" si="89"/>
        <v>Pakalpojumi, n=233</v>
      </c>
      <c r="C745" s="3">
        <v>5</v>
      </c>
      <c r="D745" s="64">
        <v>87.200619542400815</v>
      </c>
      <c r="E745" s="27">
        <f t="shared" si="86"/>
        <v>8.3474498316826669</v>
      </c>
      <c r="F745" s="85">
        <v>4.0214571432856596</v>
      </c>
      <c r="G745" s="27">
        <f t="shared" si="87"/>
        <v>20.561337288751126</v>
      </c>
      <c r="H745" s="85">
        <v>3.9950132334409667</v>
      </c>
      <c r="I745" s="27">
        <f t="shared" si="88"/>
        <v>50.988700454631875</v>
      </c>
      <c r="J745" s="64">
        <v>7.4850413832022307</v>
      </c>
      <c r="K745" s="19"/>
      <c r="L745" s="29"/>
      <c r="M745" s="19"/>
      <c r="N745" s="21"/>
      <c r="O745" s="27"/>
      <c r="P745" s="38"/>
      <c r="Q745" s="36"/>
      <c r="S745" s="33" t="s">
        <v>25</v>
      </c>
      <c r="T745" s="39" t="s">
        <v>4</v>
      </c>
      <c r="U745" s="56">
        <v>233</v>
      </c>
      <c r="V745" s="37"/>
    </row>
    <row r="746" spans="2:22" ht="15" x14ac:dyDescent="0.2">
      <c r="B746" s="12" t="str">
        <f t="shared" si="89"/>
        <v>DARBINIEKU SKAITS UZŅĒMUMĀ</v>
      </c>
      <c r="C746" s="3">
        <v>5</v>
      </c>
      <c r="D746" s="63"/>
      <c r="E746" s="27">
        <f t="shared" si="86"/>
        <v>95.548069374083482</v>
      </c>
      <c r="F746" s="81"/>
      <c r="G746" s="27">
        <f t="shared" si="87"/>
        <v>24.582794432036785</v>
      </c>
      <c r="H746" s="81"/>
      <c r="I746" s="27">
        <f t="shared" si="88"/>
        <v>54.983713688072839</v>
      </c>
      <c r="J746" s="63"/>
      <c r="K746" s="19"/>
      <c r="L746" s="29"/>
      <c r="M746" s="19"/>
      <c r="N746" s="21"/>
      <c r="O746" s="27"/>
      <c r="P746" s="38"/>
      <c r="Q746" s="36"/>
      <c r="S746" s="33" t="s">
        <v>5</v>
      </c>
      <c r="T746" s="39"/>
      <c r="U746" s="54" t="s">
        <v>96</v>
      </c>
      <c r="V746" s="37"/>
    </row>
    <row r="747" spans="2:22" ht="15" x14ac:dyDescent="0.2">
      <c r="B747" s="12" t="str">
        <f t="shared" si="89"/>
        <v>1 - 9 darbinieki (mikrouzņēmumi), n=248</v>
      </c>
      <c r="C747" s="3">
        <v>5</v>
      </c>
      <c r="D747" s="64">
        <v>77.788135084569973</v>
      </c>
      <c r="E747" s="27">
        <f t="shared" si="86"/>
        <v>17.759934289513509</v>
      </c>
      <c r="F747" s="85">
        <v>6.6707221557236807</v>
      </c>
      <c r="G747" s="27">
        <f t="shared" si="87"/>
        <v>17.912072276313104</v>
      </c>
      <c r="H747" s="85">
        <v>6.0928242101958032</v>
      </c>
      <c r="I747" s="27">
        <f t="shared" si="88"/>
        <v>48.890889477877039</v>
      </c>
      <c r="J747" s="64">
        <v>9.528032344239671</v>
      </c>
      <c r="K747" s="19"/>
      <c r="L747" s="29"/>
      <c r="M747" s="19"/>
      <c r="N747" s="21"/>
      <c r="O747" s="27"/>
      <c r="P747" s="38"/>
      <c r="Q747" s="36"/>
      <c r="S747" s="33" t="s">
        <v>27</v>
      </c>
      <c r="T747" s="39" t="s">
        <v>4</v>
      </c>
      <c r="U747" s="56">
        <v>248</v>
      </c>
      <c r="V747" s="37"/>
    </row>
    <row r="748" spans="2:22" ht="15" x14ac:dyDescent="0.2">
      <c r="B748" s="12" t="str">
        <f t="shared" si="89"/>
        <v>10 - 49 darbinieki (mazie uzņēmumi), n=103</v>
      </c>
      <c r="C748" s="3">
        <v>5</v>
      </c>
      <c r="D748" s="64">
        <v>82.473454940892537</v>
      </c>
      <c r="E748" s="27">
        <f t="shared" si="86"/>
        <v>13.074614433190945</v>
      </c>
      <c r="F748" s="85">
        <v>4.9248262789587045</v>
      </c>
      <c r="G748" s="27">
        <f t="shared" si="87"/>
        <v>19.65796815307808</v>
      </c>
      <c r="H748" s="85">
        <v>1.3228725228965861</v>
      </c>
      <c r="I748" s="27">
        <f t="shared" si="88"/>
        <v>53.660841165176251</v>
      </c>
      <c r="J748" s="64">
        <v>14.036789012009034</v>
      </c>
      <c r="K748" s="19"/>
      <c r="L748" s="29"/>
      <c r="M748" s="19"/>
      <c r="N748" s="22"/>
      <c r="O748" s="27"/>
      <c r="P748" s="40"/>
      <c r="Q748" s="36"/>
      <c r="S748" s="33" t="s">
        <v>28</v>
      </c>
      <c r="T748" s="39" t="s">
        <v>4</v>
      </c>
      <c r="U748" s="56">
        <v>103</v>
      </c>
      <c r="V748" s="37"/>
    </row>
    <row r="749" spans="2:22" ht="15" x14ac:dyDescent="0.2">
      <c r="B749" s="12" t="str">
        <f t="shared" si="89"/>
        <v>50 - 249 darbinieki (vidējie uzņēmumi), n=38</v>
      </c>
      <c r="C749" s="3">
        <v>5</v>
      </c>
      <c r="D749" s="64">
        <v>78.651244824342882</v>
      </c>
      <c r="E749" s="27">
        <f t="shared" si="86"/>
        <v>16.8968245497406</v>
      </c>
      <c r="F749" s="85">
        <v>1.4005804377177606</v>
      </c>
      <c r="G749" s="27">
        <f t="shared" si="87"/>
        <v>23.182213994319024</v>
      </c>
      <c r="H749" s="81">
        <v>0</v>
      </c>
      <c r="I749" s="27">
        <f t="shared" si="88"/>
        <v>54.983713688072839</v>
      </c>
      <c r="J749" s="64">
        <v>16.357920366038798</v>
      </c>
      <c r="K749" s="19"/>
      <c r="L749" s="29"/>
      <c r="M749" s="19"/>
      <c r="N749" s="21"/>
      <c r="O749" s="27"/>
      <c r="P749" s="38"/>
      <c r="Q749" s="36"/>
      <c r="S749" s="33" t="s">
        <v>29</v>
      </c>
      <c r="T749" s="39" t="s">
        <v>4</v>
      </c>
      <c r="U749" s="56">
        <v>38</v>
      </c>
      <c r="V749" s="37"/>
    </row>
    <row r="750" spans="2:22" ht="15" x14ac:dyDescent="0.2">
      <c r="B750" s="12" t="str">
        <f t="shared" si="89"/>
        <v>KAPITĀLA IZCELSME</v>
      </c>
      <c r="C750" s="3">
        <v>5</v>
      </c>
      <c r="D750" s="63"/>
      <c r="E750" s="27">
        <f t="shared" si="86"/>
        <v>95.548069374083482</v>
      </c>
      <c r="F750" s="81"/>
      <c r="G750" s="27">
        <f t="shared" si="87"/>
        <v>24.582794432036785</v>
      </c>
      <c r="H750" s="81"/>
      <c r="I750" s="27">
        <f t="shared" si="88"/>
        <v>54.983713688072839</v>
      </c>
      <c r="J750" s="63"/>
      <c r="K750" s="19"/>
      <c r="L750" s="29"/>
      <c r="M750" s="19"/>
      <c r="N750" s="21"/>
      <c r="O750" s="27"/>
      <c r="P750" s="38"/>
      <c r="Q750" s="36"/>
      <c r="S750" s="33" t="s">
        <v>26</v>
      </c>
      <c r="T750" s="39"/>
      <c r="U750" s="54" t="s">
        <v>96</v>
      </c>
      <c r="V750" s="37"/>
    </row>
    <row r="751" spans="2:22" ht="15" x14ac:dyDescent="0.2">
      <c r="B751" s="12" t="str">
        <f t="shared" si="89"/>
        <v>Vietējais kapitāls, n=358</v>
      </c>
      <c r="C751" s="3">
        <v>5</v>
      </c>
      <c r="D751" s="64">
        <v>78.903970832746026</v>
      </c>
      <c r="E751" s="27">
        <f t="shared" si="86"/>
        <v>16.644098541337456</v>
      </c>
      <c r="F751" s="85">
        <v>6.9138078748111802</v>
      </c>
      <c r="G751" s="27">
        <f t="shared" si="87"/>
        <v>17.668986557225605</v>
      </c>
      <c r="H751" s="85">
        <v>4.5600568792877594</v>
      </c>
      <c r="I751" s="27">
        <f t="shared" si="88"/>
        <v>50.423656808785083</v>
      </c>
      <c r="J751" s="64">
        <v>9.8351123741570738</v>
      </c>
      <c r="K751" s="19"/>
      <c r="L751" s="29"/>
      <c r="M751" s="19"/>
      <c r="N751" s="21"/>
      <c r="O751" s="27"/>
      <c r="P751" s="38"/>
      <c r="Q751" s="36"/>
      <c r="S751" s="33" t="s">
        <v>30</v>
      </c>
      <c r="T751" s="39" t="s">
        <v>4</v>
      </c>
      <c r="U751" s="56">
        <v>358</v>
      </c>
      <c r="V751" s="37"/>
    </row>
    <row r="752" spans="2:22" ht="15" x14ac:dyDescent="0.2">
      <c r="B752" s="12" t="str">
        <f t="shared" si="89"/>
        <v>Vietējais un ārvalstu kapitāls, n=14</v>
      </c>
      <c r="C752" s="3">
        <v>5</v>
      </c>
      <c r="D752" s="64">
        <v>50.537996590122233</v>
      </c>
      <c r="E752" s="27">
        <f t="shared" si="86"/>
        <v>45.010072783961249</v>
      </c>
      <c r="F752" s="80">
        <v>0.47641610686442104</v>
      </c>
      <c r="G752" s="27">
        <f t="shared" si="87"/>
        <v>24.106378325172365</v>
      </c>
      <c r="H752" s="85">
        <v>47.983713688072839</v>
      </c>
      <c r="I752" s="27">
        <f t="shared" si="88"/>
        <v>7</v>
      </c>
      <c r="J752" s="64">
        <v>1.0018736149404974</v>
      </c>
      <c r="K752" s="19"/>
      <c r="L752" s="29"/>
      <c r="M752" s="19"/>
      <c r="N752" s="21"/>
      <c r="O752" s="27"/>
      <c r="P752" s="38"/>
      <c r="Q752" s="36"/>
      <c r="S752" s="33" t="s">
        <v>31</v>
      </c>
      <c r="T752" s="39" t="s">
        <v>4</v>
      </c>
      <c r="U752" s="56">
        <v>14</v>
      </c>
      <c r="V752" s="37"/>
    </row>
    <row r="753" spans="2:22" ht="15" x14ac:dyDescent="0.2">
      <c r="B753" s="12" t="str">
        <f t="shared" si="89"/>
        <v>Ārvalstu kapitāls, n=17</v>
      </c>
      <c r="C753" s="3">
        <v>5</v>
      </c>
      <c r="D753" s="64">
        <v>80.060418182817628</v>
      </c>
      <c r="E753" s="27">
        <f t="shared" si="86"/>
        <v>15.487651191265854</v>
      </c>
      <c r="F753" s="81">
        <v>0</v>
      </c>
      <c r="G753" s="27">
        <f t="shared" si="87"/>
        <v>24.582794432036785</v>
      </c>
      <c r="H753" s="81">
        <v>0</v>
      </c>
      <c r="I753" s="27">
        <f t="shared" si="88"/>
        <v>54.983713688072839</v>
      </c>
      <c r="J753" s="64">
        <v>19.93958181718239</v>
      </c>
      <c r="K753" s="19"/>
      <c r="L753" s="29"/>
      <c r="M753" s="19"/>
      <c r="N753" s="21"/>
      <c r="O753" s="27"/>
      <c r="P753" s="38"/>
      <c r="Q753" s="36"/>
      <c r="S753" s="33" t="s">
        <v>32</v>
      </c>
      <c r="T753" s="41" t="s">
        <v>4</v>
      </c>
      <c r="U753" s="56">
        <v>17</v>
      </c>
      <c r="V753" s="37"/>
    </row>
    <row r="754" spans="2:22" ht="15" x14ac:dyDescent="0.2">
      <c r="B754" s="12" t="str">
        <f t="shared" si="89"/>
        <v>UZŅĒMUMA APGROZĪJUMS</v>
      </c>
      <c r="C754" s="3">
        <v>5</v>
      </c>
      <c r="D754" s="63"/>
      <c r="E754" s="27">
        <f t="shared" si="86"/>
        <v>95.548069374083482</v>
      </c>
      <c r="F754" s="81"/>
      <c r="G754" s="27">
        <f t="shared" si="87"/>
        <v>24.582794432036785</v>
      </c>
      <c r="H754" s="81"/>
      <c r="I754" s="27">
        <f t="shared" si="88"/>
        <v>54.983713688072839</v>
      </c>
      <c r="J754" s="63"/>
      <c r="K754" s="19"/>
      <c r="L754" s="29"/>
      <c r="M754" s="19"/>
      <c r="N754" s="21"/>
      <c r="O754" s="27"/>
      <c r="P754" s="38"/>
      <c r="Q754" s="36"/>
      <c r="S754" s="33" t="s">
        <v>95</v>
      </c>
      <c r="T754" s="41"/>
      <c r="U754" s="54" t="s">
        <v>96</v>
      </c>
      <c r="V754" s="37"/>
    </row>
    <row r="755" spans="2:22" ht="15" x14ac:dyDescent="0.2">
      <c r="B755" s="12" t="str">
        <f t="shared" si="89"/>
        <v>Zems, n=85</v>
      </c>
      <c r="C755" s="3">
        <v>5</v>
      </c>
      <c r="D755" s="64">
        <v>86.395321149606957</v>
      </c>
      <c r="E755" s="27">
        <f t="shared" si="86"/>
        <v>9.1527482244765253</v>
      </c>
      <c r="F755" s="85">
        <v>5.1331257197576088</v>
      </c>
      <c r="G755" s="27">
        <f t="shared" si="87"/>
        <v>19.449668712279177</v>
      </c>
      <c r="H755" s="85">
        <v>4.8214001123628547</v>
      </c>
      <c r="I755" s="27">
        <f t="shared" si="88"/>
        <v>50.162313575709987</v>
      </c>
      <c r="J755" s="64">
        <v>4.8214001123628547</v>
      </c>
      <c r="K755" s="19"/>
      <c r="L755" s="29"/>
      <c r="M755" s="19"/>
      <c r="N755" s="21"/>
      <c r="O755" s="27"/>
      <c r="P755" s="38"/>
      <c r="Q755" s="36"/>
      <c r="S755" s="33" t="s">
        <v>92</v>
      </c>
      <c r="T755" s="41" t="s">
        <v>4</v>
      </c>
      <c r="U755" s="56">
        <v>85</v>
      </c>
      <c r="V755" s="37"/>
    </row>
    <row r="756" spans="2:22" ht="15" x14ac:dyDescent="0.2">
      <c r="B756" s="12" t="str">
        <f t="shared" si="89"/>
        <v>Vidējs, n=80</v>
      </c>
      <c r="C756" s="3">
        <v>5</v>
      </c>
      <c r="D756" s="64">
        <v>81.577127660915266</v>
      </c>
      <c r="E756" s="27">
        <f t="shared" si="86"/>
        <v>13.970941713168216</v>
      </c>
      <c r="F756" s="85">
        <v>8.0094196099611352</v>
      </c>
      <c r="G756" s="27">
        <f t="shared" si="87"/>
        <v>16.57337482207565</v>
      </c>
      <c r="H756" s="85">
        <v>3.0457728822525376</v>
      </c>
      <c r="I756" s="27">
        <f t="shared" si="88"/>
        <v>51.937940805820304</v>
      </c>
      <c r="J756" s="64">
        <v>14.855943532140806</v>
      </c>
      <c r="K756" s="19"/>
      <c r="L756" s="29"/>
      <c r="M756" s="19"/>
      <c r="N756" s="21"/>
      <c r="O756" s="27"/>
      <c r="P756" s="38"/>
      <c r="Q756" s="36"/>
      <c r="S756" s="33" t="s">
        <v>93</v>
      </c>
      <c r="T756" s="41" t="s">
        <v>4</v>
      </c>
      <c r="U756" s="56">
        <v>80</v>
      </c>
      <c r="V756" s="37"/>
    </row>
    <row r="757" spans="2:22" ht="15" x14ac:dyDescent="0.2">
      <c r="B757" s="12" t="str">
        <f t="shared" si="89"/>
        <v>Augsts, n=151</v>
      </c>
      <c r="C757" s="3">
        <v>5</v>
      </c>
      <c r="D757" s="64">
        <v>76.676219749471272</v>
      </c>
      <c r="E757" s="27">
        <f t="shared" si="86"/>
        <v>18.87184962461221</v>
      </c>
      <c r="F757" s="85">
        <v>7.4121714831894128</v>
      </c>
      <c r="G757" s="27">
        <f t="shared" si="87"/>
        <v>17.170622948847374</v>
      </c>
      <c r="H757" s="85">
        <v>8.1915977193189704</v>
      </c>
      <c r="I757" s="27">
        <f t="shared" si="88"/>
        <v>46.792115968753869</v>
      </c>
      <c r="J757" s="64">
        <v>6.146270775925224</v>
      </c>
      <c r="K757" s="19"/>
      <c r="L757" s="29"/>
      <c r="M757" s="19"/>
      <c r="N757" s="21"/>
      <c r="O757" s="27"/>
      <c r="P757" s="38"/>
      <c r="Q757" s="36"/>
      <c r="S757" s="33" t="s">
        <v>94</v>
      </c>
      <c r="T757" s="41" t="s">
        <v>4</v>
      </c>
      <c r="U757" s="56">
        <v>151</v>
      </c>
      <c r="V757" s="37"/>
    </row>
    <row r="758" spans="2:22" ht="15" x14ac:dyDescent="0.2">
      <c r="B758" s="12" t="str">
        <f t="shared" si="89"/>
        <v>REĢIONS</v>
      </c>
      <c r="C758" s="3">
        <v>5</v>
      </c>
      <c r="D758" s="63"/>
      <c r="E758" s="27">
        <f t="shared" si="86"/>
        <v>95.548069374083482</v>
      </c>
      <c r="F758" s="81"/>
      <c r="G758" s="27">
        <f t="shared" si="87"/>
        <v>24.582794432036785</v>
      </c>
      <c r="H758" s="81"/>
      <c r="I758" s="27">
        <f t="shared" si="88"/>
        <v>54.983713688072839</v>
      </c>
      <c r="J758" s="63"/>
      <c r="K758" s="19"/>
      <c r="L758" s="29"/>
      <c r="M758" s="19"/>
      <c r="N758" s="22"/>
      <c r="O758" s="27"/>
      <c r="P758" s="40"/>
      <c r="Q758" s="36"/>
      <c r="S758" s="33" t="s">
        <v>33</v>
      </c>
      <c r="U758" s="54" t="s">
        <v>96</v>
      </c>
      <c r="V758" s="37"/>
    </row>
    <row r="759" spans="2:22" ht="15" x14ac:dyDescent="0.2">
      <c r="B759" s="12" t="str">
        <f t="shared" si="89"/>
        <v>Rīga, n=169</v>
      </c>
      <c r="C759" s="3">
        <v>5</v>
      </c>
      <c r="D759" s="64">
        <v>79.042384137411304</v>
      </c>
      <c r="E759" s="27">
        <f t="shared" si="86"/>
        <v>16.505685236672178</v>
      </c>
      <c r="F759" s="85">
        <v>7.6290347818895654</v>
      </c>
      <c r="G759" s="27">
        <f t="shared" si="87"/>
        <v>16.953759650147219</v>
      </c>
      <c r="H759" s="85">
        <v>6.2237125438416019</v>
      </c>
      <c r="I759" s="27">
        <f t="shared" si="88"/>
        <v>48.760001144231239</v>
      </c>
      <c r="J759" s="64">
        <v>12.296526174065523</v>
      </c>
      <c r="K759" s="19"/>
      <c r="L759" s="29"/>
      <c r="M759" s="19"/>
      <c r="N759" s="21"/>
      <c r="O759" s="27"/>
      <c r="P759" s="38"/>
      <c r="Q759" s="36"/>
      <c r="S759" s="33" t="s">
        <v>34</v>
      </c>
      <c r="T759" s="41" t="s">
        <v>4</v>
      </c>
      <c r="U759" s="56">
        <v>169</v>
      </c>
      <c r="V759" s="37"/>
    </row>
    <row r="760" spans="2:22" ht="15" x14ac:dyDescent="0.2">
      <c r="B760" s="12" t="str">
        <f t="shared" si="89"/>
        <v>Pierīga, n=69</v>
      </c>
      <c r="C760" s="3">
        <v>5</v>
      </c>
      <c r="D760" s="64">
        <v>83.167361307802992</v>
      </c>
      <c r="E760" s="27">
        <f t="shared" si="86"/>
        <v>12.380708066280491</v>
      </c>
      <c r="F760" s="85">
        <v>1.5338863264302391</v>
      </c>
      <c r="G760" s="27">
        <f t="shared" si="87"/>
        <v>23.048908105606547</v>
      </c>
      <c r="H760" s="85">
        <v>1.4414602083956012</v>
      </c>
      <c r="I760" s="27">
        <f t="shared" si="88"/>
        <v>53.542253479677235</v>
      </c>
      <c r="J760" s="64">
        <v>5.909240954858606</v>
      </c>
      <c r="K760" s="19"/>
      <c r="L760" s="29"/>
      <c r="M760" s="19"/>
      <c r="N760" s="21"/>
      <c r="O760" s="27"/>
      <c r="P760" s="38"/>
      <c r="Q760" s="36"/>
      <c r="S760" s="33" t="s">
        <v>35</v>
      </c>
      <c r="T760" s="41" t="s">
        <v>4</v>
      </c>
      <c r="U760" s="56">
        <v>69</v>
      </c>
      <c r="V760" s="37"/>
    </row>
    <row r="761" spans="2:22" ht="15" x14ac:dyDescent="0.2">
      <c r="B761" s="12" t="str">
        <f t="shared" si="89"/>
        <v>Vidzeme, n=36</v>
      </c>
      <c r="C761" s="3">
        <v>5</v>
      </c>
      <c r="D761" s="64">
        <v>65.507242858295967</v>
      </c>
      <c r="E761" s="27">
        <f t="shared" si="86"/>
        <v>30.040826515787515</v>
      </c>
      <c r="F761" s="85">
        <v>6.3107587533129452</v>
      </c>
      <c r="G761" s="27">
        <f t="shared" si="87"/>
        <v>18.272035678723839</v>
      </c>
      <c r="H761" s="85">
        <v>12.935624876294474</v>
      </c>
      <c r="I761" s="27">
        <f t="shared" si="88"/>
        <v>42.048088811778364</v>
      </c>
      <c r="J761" s="64">
        <v>10.899824996979275</v>
      </c>
      <c r="K761" s="19"/>
      <c r="L761" s="29"/>
      <c r="M761" s="19"/>
      <c r="N761" s="21"/>
      <c r="O761" s="27"/>
      <c r="P761" s="38"/>
      <c r="Q761" s="36"/>
      <c r="S761" s="33" t="s">
        <v>36</v>
      </c>
      <c r="T761" s="41" t="s">
        <v>4</v>
      </c>
      <c r="U761" s="56">
        <v>36</v>
      </c>
      <c r="V761" s="37"/>
    </row>
    <row r="762" spans="2:22" ht="15" x14ac:dyDescent="0.2">
      <c r="B762" s="12" t="str">
        <f t="shared" si="89"/>
        <v>Kurzeme, n=45</v>
      </c>
      <c r="C762" s="3">
        <v>5</v>
      </c>
      <c r="D762" s="64">
        <v>88.548069374083482</v>
      </c>
      <c r="E762" s="27">
        <f t="shared" si="86"/>
        <v>7</v>
      </c>
      <c r="F762" s="81">
        <v>0</v>
      </c>
      <c r="G762" s="27">
        <f t="shared" si="87"/>
        <v>24.582794432036785</v>
      </c>
      <c r="H762" s="85">
        <v>7.110786381134206</v>
      </c>
      <c r="I762" s="27">
        <f t="shared" si="88"/>
        <v>47.872927306938635</v>
      </c>
      <c r="J762" s="64">
        <v>4.3411442447823205</v>
      </c>
      <c r="K762" s="19"/>
      <c r="L762" s="29"/>
      <c r="M762" s="19"/>
      <c r="N762" s="21"/>
      <c r="O762" s="27"/>
      <c r="P762" s="38"/>
      <c r="Q762" s="36"/>
      <c r="S762" s="33" t="s">
        <v>37</v>
      </c>
      <c r="T762" s="41" t="s">
        <v>4</v>
      </c>
      <c r="U762" s="56">
        <v>45</v>
      </c>
      <c r="V762" s="37"/>
    </row>
    <row r="763" spans="2:22" ht="15" x14ac:dyDescent="0.2">
      <c r="B763" s="12" t="str">
        <f t="shared" si="89"/>
        <v>Zemgale, n=36</v>
      </c>
      <c r="C763" s="3">
        <v>5</v>
      </c>
      <c r="D763" s="64">
        <v>68.55090782129669</v>
      </c>
      <c r="E763" s="27">
        <f t="shared" si="86"/>
        <v>26.997161552786793</v>
      </c>
      <c r="F763" s="85">
        <v>17.582794432036785</v>
      </c>
      <c r="G763" s="27">
        <f t="shared" si="87"/>
        <v>7</v>
      </c>
      <c r="H763" s="85">
        <v>9.1245499436024087</v>
      </c>
      <c r="I763" s="27">
        <f t="shared" si="88"/>
        <v>45.859163744470429</v>
      </c>
      <c r="J763" s="64">
        <v>5.2501053144177394</v>
      </c>
      <c r="K763" s="19"/>
      <c r="L763" s="29"/>
      <c r="M763" s="19"/>
      <c r="N763" s="22"/>
      <c r="O763" s="27"/>
      <c r="P763" s="40"/>
      <c r="Q763" s="36"/>
      <c r="S763" s="33" t="s">
        <v>38</v>
      </c>
      <c r="T763" s="41" t="s">
        <v>4</v>
      </c>
      <c r="U763" s="56">
        <v>36</v>
      </c>
      <c r="V763" s="37"/>
    </row>
    <row r="764" spans="2:22" ht="15" x14ac:dyDescent="0.2">
      <c r="B764" s="12" t="str">
        <f t="shared" si="89"/>
        <v>Latgale, n=34</v>
      </c>
      <c r="C764" s="3">
        <v>5</v>
      </c>
      <c r="D764" s="64">
        <v>68.059222404197982</v>
      </c>
      <c r="E764" s="27">
        <f t="shared" si="86"/>
        <v>27.4888469698855</v>
      </c>
      <c r="F764" s="85">
        <v>8.390671412624874</v>
      </c>
      <c r="G764" s="27">
        <f t="shared" si="87"/>
        <v>16.192123019411909</v>
      </c>
      <c r="H764" s="80">
        <v>0.367643361026396</v>
      </c>
      <c r="I764" s="27">
        <f t="shared" si="88"/>
        <v>54.616070327046444</v>
      </c>
      <c r="J764" s="64">
        <v>11.260224337163699</v>
      </c>
      <c r="K764" s="19"/>
      <c r="L764" s="29"/>
      <c r="M764" s="19"/>
      <c r="N764" s="22"/>
      <c r="O764" s="27"/>
      <c r="P764" s="38"/>
      <c r="Q764" s="36"/>
      <c r="S764" s="33" t="s">
        <v>39</v>
      </c>
      <c r="T764" s="39" t="s">
        <v>4</v>
      </c>
      <c r="U764" s="56">
        <v>34</v>
      </c>
    </row>
    <row r="765" spans="2:22" ht="15" x14ac:dyDescent="0.2">
      <c r="B765" s="12" t="str">
        <f t="shared" si="89"/>
        <v>UZŅĒMUMA ATRAŠANĀS VIETA</v>
      </c>
      <c r="C765" s="3">
        <v>5</v>
      </c>
      <c r="D765" s="63"/>
      <c r="E765" s="27">
        <f t="shared" si="86"/>
        <v>95.548069374083482</v>
      </c>
      <c r="F765" s="81"/>
      <c r="G765" s="27">
        <f t="shared" si="87"/>
        <v>24.582794432036785</v>
      </c>
      <c r="H765" s="81"/>
      <c r="I765" s="27">
        <f t="shared" si="88"/>
        <v>54.983713688072839</v>
      </c>
      <c r="J765" s="63"/>
      <c r="K765" s="19"/>
      <c r="L765" s="29"/>
      <c r="M765" s="19"/>
      <c r="N765" s="21"/>
      <c r="O765" s="27"/>
      <c r="P765" s="38"/>
      <c r="Q765" s="36"/>
      <c r="S765" s="33" t="s">
        <v>40</v>
      </c>
      <c r="T765" s="39"/>
      <c r="U765" s="54" t="s">
        <v>96</v>
      </c>
    </row>
    <row r="766" spans="2:22" ht="15" x14ac:dyDescent="0.2">
      <c r="B766" s="12" t="str">
        <f t="shared" si="89"/>
        <v>Rīga, n=169</v>
      </c>
      <c r="C766" s="3">
        <v>5</v>
      </c>
      <c r="D766" s="64">
        <v>79.042384137411304</v>
      </c>
      <c r="E766" s="27">
        <f t="shared" si="86"/>
        <v>16.505685236672178</v>
      </c>
      <c r="F766" s="85">
        <v>7.6290347818895654</v>
      </c>
      <c r="G766" s="27">
        <f t="shared" si="87"/>
        <v>16.953759650147219</v>
      </c>
      <c r="H766" s="85">
        <v>6.2237125438416019</v>
      </c>
      <c r="I766" s="27">
        <f t="shared" si="88"/>
        <v>48.760001144231239</v>
      </c>
      <c r="J766" s="64">
        <v>12.296526174065523</v>
      </c>
      <c r="K766" s="19"/>
      <c r="L766" s="29"/>
      <c r="M766" s="19"/>
      <c r="N766" s="21"/>
      <c r="O766" s="27"/>
      <c r="P766" s="38"/>
      <c r="Q766" s="36"/>
      <c r="S766" s="33" t="s">
        <v>34</v>
      </c>
      <c r="T766" s="39" t="s">
        <v>4</v>
      </c>
      <c r="U766" s="56">
        <v>169</v>
      </c>
    </row>
    <row r="767" spans="2:22" ht="15" x14ac:dyDescent="0.2">
      <c r="B767" s="12" t="str">
        <f t="shared" si="89"/>
        <v>Ārpus Rīgas, n=220</v>
      </c>
      <c r="C767" s="3">
        <v>5</v>
      </c>
      <c r="D767" s="64">
        <v>77.008080006470507</v>
      </c>
      <c r="E767" s="27">
        <f t="shared" si="86"/>
        <v>18.539989367612975</v>
      </c>
      <c r="F767" s="85">
        <v>5.2834952242012898</v>
      </c>
      <c r="G767" s="27">
        <f t="shared" si="87"/>
        <v>19.299299207835496</v>
      </c>
      <c r="H767" s="85">
        <v>5.222992390275162</v>
      </c>
      <c r="I767" s="27">
        <f t="shared" si="88"/>
        <v>49.76072129779768</v>
      </c>
      <c r="J767" s="64">
        <v>7.1882240076944726</v>
      </c>
      <c r="K767" s="19"/>
      <c r="L767" s="29"/>
      <c r="M767" s="19"/>
      <c r="N767" s="21"/>
      <c r="O767" s="27"/>
      <c r="P767" s="38"/>
      <c r="Q767" s="36"/>
      <c r="S767" s="33" t="s">
        <v>41</v>
      </c>
      <c r="T767" s="39" t="s">
        <v>4</v>
      </c>
      <c r="U767" s="56">
        <v>220</v>
      </c>
    </row>
    <row r="768" spans="2:22" ht="15" x14ac:dyDescent="0.2">
      <c r="B768" s="12" t="str">
        <f t="shared" si="89"/>
        <v>EKSPORTA STATUSS</v>
      </c>
      <c r="C768" s="3">
        <v>5</v>
      </c>
      <c r="D768" s="63"/>
      <c r="E768" s="27">
        <f t="shared" si="86"/>
        <v>95.548069374083482</v>
      </c>
      <c r="F768" s="81"/>
      <c r="G768" s="27">
        <f t="shared" si="87"/>
        <v>24.582794432036785</v>
      </c>
      <c r="H768" s="63"/>
      <c r="I768" s="27">
        <f t="shared" si="88"/>
        <v>54.983713688072839</v>
      </c>
      <c r="J768" s="63"/>
      <c r="K768" s="19"/>
      <c r="L768" s="29"/>
      <c r="M768" s="19"/>
      <c r="N768" s="21"/>
      <c r="O768" s="27"/>
      <c r="P768" s="38"/>
      <c r="Q768" s="36"/>
      <c r="S768" s="33" t="s">
        <v>42</v>
      </c>
      <c r="T768" s="39"/>
      <c r="U768" s="54" t="s">
        <v>96</v>
      </c>
    </row>
    <row r="769" spans="1:23" ht="15" x14ac:dyDescent="0.2">
      <c r="B769" s="12" t="str">
        <f t="shared" si="89"/>
        <v>Eksportē, n=99</v>
      </c>
      <c r="C769" s="3">
        <v>5</v>
      </c>
      <c r="D769" s="64">
        <v>76.799421253748051</v>
      </c>
      <c r="E769" s="27">
        <f t="shared" si="86"/>
        <v>18.748648120335432</v>
      </c>
      <c r="F769" s="64">
        <v>7.6932903980664795</v>
      </c>
      <c r="G769" s="27">
        <f t="shared" si="87"/>
        <v>16.889504033970304</v>
      </c>
      <c r="H769" s="64">
        <v>10.343613217321955</v>
      </c>
      <c r="I769" s="27">
        <f t="shared" si="88"/>
        <v>44.64010047075088</v>
      </c>
      <c r="J769" s="64">
        <v>11.557414771294953</v>
      </c>
      <c r="K769" s="19"/>
      <c r="L769" s="29"/>
      <c r="M769" s="19"/>
      <c r="N769" s="22"/>
      <c r="O769" s="27"/>
      <c r="P769" s="40"/>
      <c r="Q769" s="36"/>
      <c r="S769" s="33" t="s">
        <v>43</v>
      </c>
      <c r="T769" s="39" t="s">
        <v>4</v>
      </c>
      <c r="U769" s="56">
        <v>99</v>
      </c>
    </row>
    <row r="770" spans="1:23" ht="15.75" customHeight="1" x14ac:dyDescent="0.2">
      <c r="B770" s="12" t="str">
        <f t="shared" si="89"/>
        <v>Neeksportē, n=288</v>
      </c>
      <c r="C770" s="3">
        <v>5</v>
      </c>
      <c r="D770" s="65">
        <v>78.597620539321213</v>
      </c>
      <c r="E770" s="27">
        <f>$D$775-D770+7</f>
        <v>16.95044883476227</v>
      </c>
      <c r="F770" s="65">
        <v>6.326533079746409</v>
      </c>
      <c r="G770" s="27">
        <f>$F$775-F770+7</f>
        <v>18.256261352290377</v>
      </c>
      <c r="H770" s="65">
        <v>4.8851860500743749</v>
      </c>
      <c r="I770" s="27">
        <f>$H$775-H770+7</f>
        <v>50.098527637998465</v>
      </c>
      <c r="J770" s="65">
        <v>9.1761077802149238</v>
      </c>
      <c r="K770" s="19"/>
      <c r="L770" s="29"/>
      <c r="M770" s="19"/>
      <c r="N770" s="21"/>
      <c r="O770" s="27"/>
      <c r="P770" s="38"/>
      <c r="Q770" s="36"/>
      <c r="S770" s="33" t="s">
        <v>44</v>
      </c>
      <c r="T770" s="39" t="s">
        <v>4</v>
      </c>
      <c r="U770" s="57">
        <v>288</v>
      </c>
    </row>
    <row r="771" spans="1:23" ht="15.75" customHeight="1" x14ac:dyDescent="0.2">
      <c r="B771" s="12" t="str">
        <f t="shared" si="89"/>
        <v/>
      </c>
      <c r="C771" s="3">
        <v>5</v>
      </c>
      <c r="D771" s="95"/>
      <c r="E771" s="27">
        <f t="shared" ref="E771:E774" si="90">$D$775-D771+7</f>
        <v>95.548069374083482</v>
      </c>
      <c r="F771" s="95"/>
      <c r="G771" s="27">
        <f t="shared" ref="G771:G774" si="91">$F$775-F771+7</f>
        <v>24.582794432036785</v>
      </c>
      <c r="H771" s="95"/>
      <c r="I771" s="27">
        <f t="shared" ref="I771:I774" si="92">$H$775-H771+7</f>
        <v>54.983713688072839</v>
      </c>
      <c r="J771" s="95"/>
      <c r="K771" s="19"/>
      <c r="L771" s="29"/>
      <c r="M771" s="19"/>
      <c r="N771" s="21"/>
      <c r="O771" s="27"/>
      <c r="P771" s="38"/>
      <c r="Q771" s="36"/>
      <c r="T771" s="39"/>
      <c r="U771" s="54" t="s">
        <v>96</v>
      </c>
      <c r="W771" s="33" t="s">
        <v>75</v>
      </c>
    </row>
    <row r="772" spans="1:23" ht="15.75" customHeight="1" x14ac:dyDescent="0.2">
      <c r="B772" s="12" t="str">
        <f t="shared" si="89"/>
        <v>Jā, ir ieviesis jaunus digitālos risinājumus, n=41</v>
      </c>
      <c r="C772" s="3">
        <v>5</v>
      </c>
      <c r="D772" s="64">
        <v>71.77146292470114</v>
      </c>
      <c r="E772" s="27">
        <f t="shared" si="90"/>
        <v>23.776606449382342</v>
      </c>
      <c r="F772" s="64">
        <v>1.7684293821900448</v>
      </c>
      <c r="G772" s="27">
        <f t="shared" si="91"/>
        <v>22.814365049846742</v>
      </c>
      <c r="H772" s="64">
        <v>4.9715532039708865</v>
      </c>
      <c r="I772" s="27">
        <f t="shared" si="92"/>
        <v>50.012160484101955</v>
      </c>
      <c r="J772" s="64">
        <v>11.483279212411631</v>
      </c>
      <c r="K772" s="19"/>
      <c r="L772" s="29"/>
      <c r="M772" s="19"/>
      <c r="N772" s="21"/>
      <c r="O772" s="27"/>
      <c r="P772" s="38"/>
      <c r="Q772" s="36"/>
      <c r="S772" s="33" t="s">
        <v>65</v>
      </c>
      <c r="T772" s="39" t="s">
        <v>4</v>
      </c>
      <c r="U772" s="56">
        <v>41</v>
      </c>
    </row>
    <row r="773" spans="1:23" ht="15.75" customHeight="1" x14ac:dyDescent="0.2">
      <c r="B773" s="12" t="str">
        <f t="shared" si="89"/>
        <v>Jā, ir palielinājis jau esošo digitālo risinājumu izmantošanu, n=80</v>
      </c>
      <c r="C773" s="3">
        <v>5</v>
      </c>
      <c r="D773" s="64">
        <v>86.886580008037768</v>
      </c>
      <c r="E773" s="27">
        <f t="shared" si="90"/>
        <v>8.6614893660457142</v>
      </c>
      <c r="F773" s="64">
        <v>3.3191158540999273</v>
      </c>
      <c r="G773" s="27">
        <f t="shared" si="91"/>
        <v>21.263678577936858</v>
      </c>
      <c r="H773" s="64">
        <v>5.217035402098837</v>
      </c>
      <c r="I773" s="27">
        <f t="shared" si="92"/>
        <v>49.766678285974002</v>
      </c>
      <c r="J773" s="64">
        <v>12.513923113800082</v>
      </c>
      <c r="K773" s="19"/>
      <c r="L773" s="29"/>
      <c r="M773" s="19"/>
      <c r="N773" s="21"/>
      <c r="O773" s="27"/>
      <c r="P773" s="38"/>
      <c r="Q773" s="36"/>
      <c r="S773" s="33" t="s">
        <v>66</v>
      </c>
      <c r="T773" s="39" t="s">
        <v>4</v>
      </c>
      <c r="U773" s="56">
        <v>80</v>
      </c>
    </row>
    <row r="774" spans="1:23" ht="15.75" customHeight="1" x14ac:dyDescent="0.2">
      <c r="B774" s="12" t="str">
        <f t="shared" si="89"/>
        <v>Nē, n=253</v>
      </c>
      <c r="C774" s="3">
        <v>5</v>
      </c>
      <c r="D774" s="64">
        <v>78.341585138134491</v>
      </c>
      <c r="E774" s="27">
        <f t="shared" si="90"/>
        <v>17.206484235948992</v>
      </c>
      <c r="F774" s="64">
        <v>6.6630178657725105</v>
      </c>
      <c r="G774" s="27">
        <f t="shared" si="91"/>
        <v>17.919776566264275</v>
      </c>
      <c r="H774" s="64">
        <v>6.3380418710468716</v>
      </c>
      <c r="I774" s="27">
        <f t="shared" si="92"/>
        <v>48.645671817025971</v>
      </c>
      <c r="J774" s="64">
        <v>7.8343939640498022</v>
      </c>
      <c r="K774" s="19"/>
      <c r="L774" s="29"/>
      <c r="M774" s="19"/>
      <c r="N774" s="21"/>
      <c r="O774" s="27"/>
      <c r="P774" s="38"/>
      <c r="Q774" s="36"/>
      <c r="S774" s="33" t="s">
        <v>8</v>
      </c>
      <c r="T774" s="39" t="s">
        <v>4</v>
      </c>
      <c r="U774" s="56">
        <v>253</v>
      </c>
    </row>
    <row r="775" spans="1:23" x14ac:dyDescent="0.2">
      <c r="B775" s="12"/>
      <c r="C775" s="4"/>
      <c r="D775" s="3">
        <f>MAX(D740:D774)</f>
        <v>88.548069374083482</v>
      </c>
      <c r="E775" s="3"/>
      <c r="F775" s="3">
        <f>MAX(F740:F774)</f>
        <v>17.582794432036785</v>
      </c>
      <c r="G775" s="3"/>
      <c r="H775" s="3">
        <f>MAX(H740:H774)</f>
        <v>47.983713688072839</v>
      </c>
      <c r="I775" s="3"/>
      <c r="J775" s="3"/>
      <c r="K775" s="15"/>
      <c r="L775" s="15"/>
      <c r="M775" s="15"/>
      <c r="N775" s="3"/>
      <c r="O775" s="42"/>
      <c r="P775" s="36"/>
      <c r="Q775" s="36"/>
    </row>
    <row r="776" spans="1:23" x14ac:dyDescent="0.2">
      <c r="B776" s="12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2"/>
      <c r="P776" s="36"/>
      <c r="Q776" s="36"/>
    </row>
    <row r="777" spans="1:23" x14ac:dyDescent="0.2">
      <c r="B777" s="12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2"/>
      <c r="P777" s="36"/>
      <c r="Q777" s="36"/>
    </row>
    <row r="778" spans="1:23" ht="15" x14ac:dyDescent="0.2">
      <c r="A778" s="72" t="s">
        <v>55</v>
      </c>
      <c r="B778" s="12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2"/>
      <c r="P778" s="36"/>
      <c r="Q778" s="36"/>
    </row>
    <row r="779" spans="1:23" x14ac:dyDescent="0.2">
      <c r="B779" s="12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2"/>
      <c r="P779" s="36"/>
      <c r="Q779" s="36"/>
    </row>
    <row r="780" spans="1:23" x14ac:dyDescent="0.2">
      <c r="A780" s="2">
        <v>1</v>
      </c>
      <c r="B780" s="12" t="s">
        <v>56</v>
      </c>
      <c r="C780" s="60">
        <v>74.37371723747475</v>
      </c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2"/>
      <c r="P780" s="36"/>
      <c r="Q780" s="36"/>
    </row>
    <row r="781" spans="1:23" x14ac:dyDescent="0.2">
      <c r="A781" s="2">
        <v>5</v>
      </c>
      <c r="B781" s="12" t="s">
        <v>57</v>
      </c>
      <c r="C781" s="60">
        <v>8.6773534893799944</v>
      </c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2"/>
      <c r="P781" s="36"/>
      <c r="Q781" s="36"/>
    </row>
    <row r="782" spans="1:23" x14ac:dyDescent="0.2">
      <c r="A782" s="2">
        <v>4</v>
      </c>
      <c r="B782" s="12" t="s">
        <v>50</v>
      </c>
      <c r="C782" s="60">
        <v>8.0471828248801121</v>
      </c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2"/>
      <c r="P782" s="36"/>
      <c r="Q782" s="36"/>
    </row>
    <row r="783" spans="1:23" x14ac:dyDescent="0.2">
      <c r="A783" s="2">
        <v>3</v>
      </c>
      <c r="B783" s="12" t="s">
        <v>49</v>
      </c>
      <c r="C783" s="60">
        <v>3.2439440040477532</v>
      </c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2"/>
      <c r="P783" s="36"/>
      <c r="Q783" s="36"/>
    </row>
    <row r="784" spans="1:23" x14ac:dyDescent="0.2">
      <c r="A784" s="2">
        <v>2</v>
      </c>
      <c r="B784" s="12" t="s">
        <v>48</v>
      </c>
      <c r="C784" s="60">
        <v>2.2938383919463043</v>
      </c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2"/>
      <c r="P784" s="36"/>
      <c r="Q784" s="36"/>
    </row>
    <row r="785" spans="1:22" x14ac:dyDescent="0.2">
      <c r="A785" s="2">
        <v>6</v>
      </c>
      <c r="B785" s="12" t="s">
        <v>51</v>
      </c>
      <c r="C785" s="60">
        <v>11.100102976594565</v>
      </c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2"/>
      <c r="P785" s="36"/>
      <c r="Q785" s="36"/>
    </row>
    <row r="786" spans="1:22" x14ac:dyDescent="0.2">
      <c r="A786" s="2">
        <v>8</v>
      </c>
      <c r="B786" s="12" t="s">
        <v>0</v>
      </c>
      <c r="C786" s="60">
        <v>2.740418903992814</v>
      </c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2"/>
      <c r="P786" s="36"/>
      <c r="Q786" s="36"/>
    </row>
    <row r="787" spans="1:22" x14ac:dyDescent="0.2">
      <c r="B787" s="12"/>
      <c r="D787" s="3"/>
      <c r="E787" s="3"/>
      <c r="F787" s="3"/>
      <c r="G787" s="3"/>
      <c r="H787" s="3"/>
      <c r="I787" s="3"/>
      <c r="J787" s="3"/>
      <c r="K787" s="5"/>
      <c r="L787" s="5"/>
      <c r="M787" s="5"/>
      <c r="N787" s="5"/>
      <c r="O787" s="42"/>
      <c r="P787" s="36"/>
      <c r="Q787" s="36"/>
    </row>
    <row r="788" spans="1:22" x14ac:dyDescent="0.2">
      <c r="B788" s="12"/>
      <c r="C788" s="4"/>
      <c r="D788" s="3"/>
      <c r="E788" s="3"/>
      <c r="F788" s="3"/>
      <c r="G788" s="3"/>
      <c r="H788" s="3"/>
      <c r="I788" s="3"/>
      <c r="J788" s="3"/>
      <c r="K788" s="5"/>
      <c r="L788" s="5"/>
      <c r="M788" s="5"/>
      <c r="N788" s="5"/>
      <c r="O788" s="42"/>
      <c r="P788" s="36"/>
      <c r="Q788" s="36"/>
    </row>
    <row r="789" spans="1:22" x14ac:dyDescent="0.2">
      <c r="B789" s="4"/>
      <c r="C789" s="3" t="s">
        <v>2</v>
      </c>
      <c r="D789" s="12" t="s">
        <v>56</v>
      </c>
      <c r="E789" s="3" t="s">
        <v>2</v>
      </c>
      <c r="F789" s="12" t="s">
        <v>57</v>
      </c>
      <c r="G789" s="5" t="s">
        <v>2</v>
      </c>
      <c r="H789" s="12" t="s">
        <v>50</v>
      </c>
      <c r="I789" s="2" t="s">
        <v>2</v>
      </c>
      <c r="J789" s="12" t="s">
        <v>51</v>
      </c>
      <c r="K789" s="25"/>
      <c r="L789" s="6"/>
      <c r="M789" s="25"/>
      <c r="N789" s="6"/>
      <c r="P789" s="36"/>
      <c r="Q789" s="36"/>
      <c r="V789" s="37"/>
    </row>
    <row r="790" spans="1:22" ht="15" x14ac:dyDescent="0.2">
      <c r="B790" s="12" t="str">
        <f>S790&amp;T790&amp;U790&amp;V790</f>
        <v>VISI RESPONDENTI, n=355</v>
      </c>
      <c r="C790" s="3">
        <v>5</v>
      </c>
      <c r="D790" s="60">
        <v>74.37371723747475</v>
      </c>
      <c r="E790" s="27">
        <f t="shared" ref="E790:E819" si="93">$D$825-D790+7</f>
        <v>13.9032615928176</v>
      </c>
      <c r="F790" s="84">
        <v>8.6773534893799944</v>
      </c>
      <c r="G790" s="27">
        <f t="shared" ref="G790:G819" si="94">$F$825-F790+7</f>
        <v>16.2097810023077</v>
      </c>
      <c r="H790" s="60">
        <v>8.0471828248801121</v>
      </c>
      <c r="I790" s="27">
        <f t="shared" ref="I790:I819" si="95">$H$825-H790+7</f>
        <v>17.395703570694344</v>
      </c>
      <c r="J790" s="60">
        <v>11.100102976594565</v>
      </c>
      <c r="K790" s="27"/>
      <c r="L790" s="21"/>
      <c r="M790" s="19"/>
      <c r="N790" s="21"/>
      <c r="O790" s="27"/>
      <c r="P790" s="38"/>
      <c r="Q790" s="36"/>
      <c r="S790" s="33" t="s">
        <v>3</v>
      </c>
      <c r="T790" s="39" t="s">
        <v>4</v>
      </c>
      <c r="U790" s="55">
        <v>355</v>
      </c>
      <c r="V790" s="37"/>
    </row>
    <row r="791" spans="1:22" ht="15" x14ac:dyDescent="0.2">
      <c r="B791" s="12" t="str">
        <f t="shared" ref="B791:B819" si="96">S791&amp;T791&amp;U791&amp;V791</f>
        <v>NOZARE</v>
      </c>
      <c r="C791" s="3">
        <v>5</v>
      </c>
      <c r="D791" s="63"/>
      <c r="E791" s="27">
        <f t="shared" si="93"/>
        <v>88.27697883029235</v>
      </c>
      <c r="F791" s="81"/>
      <c r="G791" s="27">
        <f t="shared" si="94"/>
        <v>24.887134491687696</v>
      </c>
      <c r="H791" s="63"/>
      <c r="I791" s="27">
        <f t="shared" si="95"/>
        <v>25.442886395574455</v>
      </c>
      <c r="J791" s="63"/>
      <c r="K791" s="27"/>
      <c r="L791" s="21"/>
      <c r="M791" s="19"/>
      <c r="N791" s="22"/>
      <c r="O791" s="27"/>
      <c r="P791" s="40"/>
      <c r="Q791" s="36"/>
      <c r="S791" s="33" t="s">
        <v>6</v>
      </c>
      <c r="T791" s="39"/>
      <c r="U791" s="54" t="s">
        <v>96</v>
      </c>
      <c r="V791" s="37"/>
    </row>
    <row r="792" spans="1:22" ht="15" x14ac:dyDescent="0.2">
      <c r="B792" s="12" t="str">
        <f t="shared" si="96"/>
        <v>Ražošana, n=83</v>
      </c>
      <c r="C792" s="3">
        <v>5</v>
      </c>
      <c r="D792" s="64">
        <v>63.926150807254402</v>
      </c>
      <c r="E792" s="27">
        <f t="shared" si="93"/>
        <v>24.350828023037948</v>
      </c>
      <c r="F792" s="85">
        <v>15.520148171640628</v>
      </c>
      <c r="G792" s="27">
        <f t="shared" si="94"/>
        <v>9.3669863200470687</v>
      </c>
      <c r="H792" s="64">
        <v>6.4219808254872053</v>
      </c>
      <c r="I792" s="27">
        <f t="shared" si="95"/>
        <v>19.020905570087251</v>
      </c>
      <c r="J792" s="64">
        <v>15.623461792226315</v>
      </c>
      <c r="K792" s="27"/>
      <c r="L792" s="21"/>
      <c r="M792" s="19"/>
      <c r="N792" s="21"/>
      <c r="O792" s="27"/>
      <c r="P792" s="38"/>
      <c r="Q792" s="36"/>
      <c r="S792" s="33" t="s">
        <v>22</v>
      </c>
      <c r="T792" s="39" t="s">
        <v>4</v>
      </c>
      <c r="U792" s="56">
        <v>83</v>
      </c>
      <c r="V792" s="37"/>
    </row>
    <row r="793" spans="1:22" ht="15" x14ac:dyDescent="0.2">
      <c r="B793" s="12" t="str">
        <f t="shared" si="96"/>
        <v>Tirdzniecība, n=52</v>
      </c>
      <c r="C793" s="3">
        <v>5</v>
      </c>
      <c r="D793" s="64">
        <v>71.27429617662294</v>
      </c>
      <c r="E793" s="27">
        <f t="shared" si="93"/>
        <v>17.00268265366941</v>
      </c>
      <c r="F793" s="85">
        <v>12.002314231816483</v>
      </c>
      <c r="G793" s="27">
        <f t="shared" si="94"/>
        <v>12.884820259871214</v>
      </c>
      <c r="H793" s="64">
        <v>9.7634414745584941</v>
      </c>
      <c r="I793" s="27">
        <f t="shared" si="95"/>
        <v>15.679444921015961</v>
      </c>
      <c r="J793" s="64">
        <v>7.3088887213675848</v>
      </c>
      <c r="K793" s="27"/>
      <c r="L793" s="21"/>
      <c r="M793" s="19"/>
      <c r="N793" s="21"/>
      <c r="O793" s="27"/>
      <c r="P793" s="38"/>
      <c r="Q793" s="36"/>
      <c r="S793" s="33" t="s">
        <v>23</v>
      </c>
      <c r="T793" s="39" t="s">
        <v>4</v>
      </c>
      <c r="U793" s="56">
        <v>52</v>
      </c>
      <c r="V793" s="37"/>
    </row>
    <row r="794" spans="1:22" ht="15" x14ac:dyDescent="0.2">
      <c r="B794" s="12" t="str">
        <f t="shared" si="96"/>
        <v>Būvniecība, n=25</v>
      </c>
      <c r="C794" s="3">
        <v>5</v>
      </c>
      <c r="D794" s="64">
        <v>67.175095400735913</v>
      </c>
      <c r="E794" s="27">
        <f t="shared" si="93"/>
        <v>21.101883429556437</v>
      </c>
      <c r="F794" s="85">
        <v>11.147611312051065</v>
      </c>
      <c r="G794" s="27">
        <f t="shared" si="94"/>
        <v>13.739523179636631</v>
      </c>
      <c r="H794" s="85">
        <v>18.442886395574455</v>
      </c>
      <c r="I794" s="27">
        <f t="shared" si="95"/>
        <v>7</v>
      </c>
      <c r="J794" s="64">
        <v>13.373393227595823</v>
      </c>
      <c r="K794" s="27"/>
      <c r="L794" s="21"/>
      <c r="M794" s="19"/>
      <c r="N794" s="21"/>
      <c r="O794" s="27"/>
      <c r="P794" s="38"/>
      <c r="Q794" s="36"/>
      <c r="S794" s="33" t="s">
        <v>24</v>
      </c>
      <c r="T794" s="39" t="s">
        <v>4</v>
      </c>
      <c r="U794" s="56">
        <v>25</v>
      </c>
      <c r="V794" s="37"/>
    </row>
    <row r="795" spans="1:22" ht="15" x14ac:dyDescent="0.2">
      <c r="B795" s="12" t="str">
        <f t="shared" si="96"/>
        <v>Pakalpojumi, n=195</v>
      </c>
      <c r="C795" s="3">
        <v>5</v>
      </c>
      <c r="D795" s="64">
        <v>81.154177590252061</v>
      </c>
      <c r="E795" s="27">
        <f t="shared" si="93"/>
        <v>7.1228012400402889</v>
      </c>
      <c r="F795" s="85">
        <v>3.8934726605086873</v>
      </c>
      <c r="G795" s="27">
        <f t="shared" si="94"/>
        <v>20.993661831179011</v>
      </c>
      <c r="H795" s="85">
        <v>5.5588740755865853</v>
      </c>
      <c r="I795" s="27">
        <f t="shared" si="95"/>
        <v>19.884012319987868</v>
      </c>
      <c r="J795" s="64">
        <v>11.405631757436888</v>
      </c>
      <c r="K795" s="27"/>
      <c r="L795" s="21"/>
      <c r="M795" s="19"/>
      <c r="N795" s="21"/>
      <c r="O795" s="27"/>
      <c r="P795" s="38"/>
      <c r="Q795" s="36"/>
      <c r="S795" s="33" t="s">
        <v>25</v>
      </c>
      <c r="T795" s="39" t="s">
        <v>4</v>
      </c>
      <c r="U795" s="56">
        <v>195</v>
      </c>
      <c r="V795" s="37"/>
    </row>
    <row r="796" spans="1:22" ht="15" x14ac:dyDescent="0.2">
      <c r="B796" s="12" t="str">
        <f t="shared" si="96"/>
        <v>DARBINIEKU SKAITS UZŅĒMUMĀ</v>
      </c>
      <c r="C796" s="3">
        <v>5</v>
      </c>
      <c r="D796" s="63"/>
      <c r="E796" s="27">
        <f t="shared" si="93"/>
        <v>88.27697883029235</v>
      </c>
      <c r="F796" s="81"/>
      <c r="G796" s="27">
        <f t="shared" si="94"/>
        <v>24.887134491687696</v>
      </c>
      <c r="H796" s="81"/>
      <c r="I796" s="27">
        <f t="shared" si="95"/>
        <v>25.442886395574455</v>
      </c>
      <c r="J796" s="63"/>
      <c r="K796" s="27"/>
      <c r="L796" s="21"/>
      <c r="M796" s="19"/>
      <c r="N796" s="21"/>
      <c r="O796" s="27"/>
      <c r="P796" s="38"/>
      <c r="Q796" s="36"/>
      <c r="S796" s="33" t="s">
        <v>5</v>
      </c>
      <c r="T796" s="39"/>
      <c r="U796" s="54" t="s">
        <v>96</v>
      </c>
      <c r="V796" s="37"/>
    </row>
    <row r="797" spans="1:22" ht="15" x14ac:dyDescent="0.2">
      <c r="B797" s="12" t="str">
        <f t="shared" si="96"/>
        <v>1 - 9 darbinieki (mikrouzņēmumi), n=213</v>
      </c>
      <c r="C797" s="3">
        <v>5</v>
      </c>
      <c r="D797" s="64">
        <v>74.397444049404598</v>
      </c>
      <c r="E797" s="27">
        <f t="shared" si="93"/>
        <v>13.879534780887752</v>
      </c>
      <c r="F797" s="85">
        <v>9.056733113052843</v>
      </c>
      <c r="G797" s="27">
        <f t="shared" si="94"/>
        <v>15.830401378634853</v>
      </c>
      <c r="H797" s="85">
        <v>8.1091352024337962</v>
      </c>
      <c r="I797" s="27">
        <f t="shared" si="95"/>
        <v>17.333751193140657</v>
      </c>
      <c r="J797" s="64">
        <v>10.317194893144563</v>
      </c>
      <c r="K797" s="27"/>
      <c r="L797" s="21"/>
      <c r="M797" s="19"/>
      <c r="N797" s="21"/>
      <c r="O797" s="27"/>
      <c r="P797" s="38"/>
      <c r="Q797" s="36"/>
      <c r="S797" s="33" t="s">
        <v>27</v>
      </c>
      <c r="T797" s="39" t="s">
        <v>4</v>
      </c>
      <c r="U797" s="56">
        <v>213</v>
      </c>
      <c r="V797" s="37"/>
    </row>
    <row r="798" spans="1:22" ht="15" x14ac:dyDescent="0.2">
      <c r="B798" s="12" t="str">
        <f t="shared" si="96"/>
        <v>10 - 49 darbinieki (mazie uzņēmumi), n=111</v>
      </c>
      <c r="C798" s="3">
        <v>5</v>
      </c>
      <c r="D798" s="64">
        <v>75.098841501678464</v>
      </c>
      <c r="E798" s="27">
        <f t="shared" si="93"/>
        <v>13.178137328613886</v>
      </c>
      <c r="F798" s="85">
        <v>4.2058301516530676</v>
      </c>
      <c r="G798" s="27">
        <f t="shared" si="94"/>
        <v>20.681304340034629</v>
      </c>
      <c r="H798" s="85">
        <v>6.376533283429044</v>
      </c>
      <c r="I798" s="27">
        <f t="shared" si="95"/>
        <v>19.066353112145411</v>
      </c>
      <c r="J798" s="64">
        <v>19.968134079734902</v>
      </c>
      <c r="K798" s="27"/>
      <c r="L798" s="21"/>
      <c r="M798" s="19"/>
      <c r="N798" s="22"/>
      <c r="O798" s="27"/>
      <c r="P798" s="40"/>
      <c r="Q798" s="36"/>
      <c r="S798" s="33" t="s">
        <v>28</v>
      </c>
      <c r="T798" s="39" t="s">
        <v>4</v>
      </c>
      <c r="U798" s="56">
        <v>111</v>
      </c>
      <c r="V798" s="37"/>
    </row>
    <row r="799" spans="1:22" ht="15" x14ac:dyDescent="0.2">
      <c r="B799" s="12" t="str">
        <f t="shared" si="96"/>
        <v>50 - 249 darbinieki (vidējie uzņēmumi), n=31</v>
      </c>
      <c r="C799" s="3">
        <v>5</v>
      </c>
      <c r="D799" s="64">
        <v>65.929486578601598</v>
      </c>
      <c r="E799" s="27">
        <f t="shared" si="93"/>
        <v>22.347492251690753</v>
      </c>
      <c r="F799" s="85">
        <v>5.2070554538219742</v>
      </c>
      <c r="G799" s="27">
        <f t="shared" si="94"/>
        <v>19.680079037865724</v>
      </c>
      <c r="H799" s="85">
        <v>15.180985520974598</v>
      </c>
      <c r="I799" s="27">
        <f t="shared" si="95"/>
        <v>10.261900874599856</v>
      </c>
      <c r="J799" s="64">
        <v>21.206382984427925</v>
      </c>
      <c r="K799" s="27"/>
      <c r="L799" s="21"/>
      <c r="M799" s="19"/>
      <c r="N799" s="21"/>
      <c r="O799" s="27"/>
      <c r="P799" s="38"/>
      <c r="Q799" s="36"/>
      <c r="S799" s="33" t="s">
        <v>29</v>
      </c>
      <c r="T799" s="39" t="s">
        <v>4</v>
      </c>
      <c r="U799" s="56">
        <v>31</v>
      </c>
      <c r="V799" s="37"/>
    </row>
    <row r="800" spans="1:22" ht="15" x14ac:dyDescent="0.2">
      <c r="B800" s="12" t="str">
        <f t="shared" si="96"/>
        <v>KAPITĀLA IZCELSME</v>
      </c>
      <c r="C800" s="3">
        <v>5</v>
      </c>
      <c r="D800" s="63"/>
      <c r="E800" s="27">
        <f t="shared" si="93"/>
        <v>88.27697883029235</v>
      </c>
      <c r="F800" s="81"/>
      <c r="G800" s="27">
        <f t="shared" si="94"/>
        <v>24.887134491687696</v>
      </c>
      <c r="H800" s="81"/>
      <c r="I800" s="27">
        <f t="shared" si="95"/>
        <v>25.442886395574455</v>
      </c>
      <c r="J800" s="63"/>
      <c r="K800" s="27"/>
      <c r="L800" s="21"/>
      <c r="M800" s="19"/>
      <c r="N800" s="21"/>
      <c r="O800" s="27"/>
      <c r="P800" s="38"/>
      <c r="Q800" s="36"/>
      <c r="S800" s="33" t="s">
        <v>26</v>
      </c>
      <c r="T800" s="39"/>
      <c r="U800" s="54" t="s">
        <v>96</v>
      </c>
      <c r="V800" s="37"/>
    </row>
    <row r="801" spans="2:22" ht="15" x14ac:dyDescent="0.2">
      <c r="B801" s="12" t="str">
        <f t="shared" si="96"/>
        <v>Vietējais kapitāls, n=340</v>
      </c>
      <c r="C801" s="3">
        <v>5</v>
      </c>
      <c r="D801" s="64">
        <v>74.169908700890659</v>
      </c>
      <c r="E801" s="27">
        <f t="shared" si="93"/>
        <v>14.107070129401691</v>
      </c>
      <c r="F801" s="85">
        <v>8.5693195890490941</v>
      </c>
      <c r="G801" s="27">
        <f t="shared" si="94"/>
        <v>16.317814902638602</v>
      </c>
      <c r="H801" s="85">
        <v>8.2943293843779333</v>
      </c>
      <c r="I801" s="27">
        <f t="shared" si="95"/>
        <v>17.148557011196523</v>
      </c>
      <c r="J801" s="64">
        <v>11.201685560052747</v>
      </c>
      <c r="K801" s="27"/>
      <c r="L801" s="21"/>
      <c r="M801" s="19"/>
      <c r="N801" s="21"/>
      <c r="O801" s="27"/>
      <c r="P801" s="38"/>
      <c r="Q801" s="36"/>
      <c r="S801" s="33" t="s">
        <v>30</v>
      </c>
      <c r="T801" s="39" t="s">
        <v>4</v>
      </c>
      <c r="U801" s="56">
        <v>340</v>
      </c>
      <c r="V801" s="37"/>
    </row>
    <row r="802" spans="2:22" ht="15" x14ac:dyDescent="0.2">
      <c r="B802" s="12" t="str">
        <f t="shared" si="96"/>
        <v>Vietējais un ārvalstu kapitāls, n=8</v>
      </c>
      <c r="C802" s="3">
        <v>5</v>
      </c>
      <c r="D802" s="64">
        <v>79.580085042131358</v>
      </c>
      <c r="E802" s="27">
        <f t="shared" si="93"/>
        <v>8.6968937881609918</v>
      </c>
      <c r="F802" s="85">
        <v>17.266043720150005</v>
      </c>
      <c r="G802" s="27">
        <f t="shared" si="94"/>
        <v>7.6210907715376912</v>
      </c>
      <c r="H802" s="81">
        <v>0</v>
      </c>
      <c r="I802" s="27">
        <f t="shared" si="95"/>
        <v>25.442886395574455</v>
      </c>
      <c r="J802" s="64">
        <v>3.1538712377186315</v>
      </c>
      <c r="K802" s="27"/>
      <c r="L802" s="21"/>
      <c r="M802" s="19"/>
      <c r="N802" s="21"/>
      <c r="O802" s="27"/>
      <c r="P802" s="38"/>
      <c r="Q802" s="36"/>
      <c r="S802" s="33" t="s">
        <v>31</v>
      </c>
      <c r="T802" s="39" t="s">
        <v>4</v>
      </c>
      <c r="U802" s="56">
        <v>8</v>
      </c>
      <c r="V802" s="37"/>
    </row>
    <row r="803" spans="2:22" ht="15" x14ac:dyDescent="0.2">
      <c r="B803" s="12" t="str">
        <f t="shared" si="96"/>
        <v>Ārvalstu kapitāls, n=7</v>
      </c>
      <c r="C803" s="3">
        <v>5</v>
      </c>
      <c r="D803" s="64">
        <v>81.011840409078147</v>
      </c>
      <c r="E803" s="27">
        <f t="shared" si="93"/>
        <v>7.2651384212142034</v>
      </c>
      <c r="F803" s="81">
        <v>0</v>
      </c>
      <c r="G803" s="27">
        <f t="shared" si="94"/>
        <v>24.887134491687696</v>
      </c>
      <c r="H803" s="85">
        <v>3.6250644978543174</v>
      </c>
      <c r="I803" s="27">
        <f t="shared" si="95"/>
        <v>21.817821897720137</v>
      </c>
      <c r="J803" s="64">
        <v>18.988159590921839</v>
      </c>
      <c r="K803" s="27"/>
      <c r="L803" s="21"/>
      <c r="M803" s="19"/>
      <c r="N803" s="21"/>
      <c r="O803" s="27"/>
      <c r="P803" s="38"/>
      <c r="Q803" s="36"/>
      <c r="S803" s="33" t="s">
        <v>32</v>
      </c>
      <c r="T803" s="41" t="s">
        <v>4</v>
      </c>
      <c r="U803" s="56">
        <v>7</v>
      </c>
      <c r="V803" s="37"/>
    </row>
    <row r="804" spans="2:22" ht="15" x14ac:dyDescent="0.2">
      <c r="B804" s="12" t="str">
        <f t="shared" si="96"/>
        <v>UZŅĒMUMA APGROZĪJUMS</v>
      </c>
      <c r="C804" s="3">
        <v>5</v>
      </c>
      <c r="D804" s="63"/>
      <c r="E804" s="27">
        <f t="shared" si="93"/>
        <v>88.27697883029235</v>
      </c>
      <c r="F804" s="81"/>
      <c r="G804" s="27">
        <f t="shared" si="94"/>
        <v>24.887134491687696</v>
      </c>
      <c r="H804" s="81"/>
      <c r="I804" s="27">
        <f t="shared" si="95"/>
        <v>25.442886395574455</v>
      </c>
      <c r="J804" s="63"/>
      <c r="K804" s="27"/>
      <c r="L804" s="21"/>
      <c r="M804" s="19"/>
      <c r="N804" s="21"/>
      <c r="O804" s="27"/>
      <c r="P804" s="38"/>
      <c r="Q804" s="36"/>
      <c r="S804" s="33" t="s">
        <v>95</v>
      </c>
      <c r="T804" s="41"/>
      <c r="U804" s="54" t="s">
        <v>96</v>
      </c>
      <c r="V804" s="37"/>
    </row>
    <row r="805" spans="2:22" ht="15" x14ac:dyDescent="0.2">
      <c r="B805" s="12" t="str">
        <f t="shared" si="96"/>
        <v>Zems, n=77</v>
      </c>
      <c r="C805" s="3">
        <v>5</v>
      </c>
      <c r="D805" s="64">
        <v>72.281748438712356</v>
      </c>
      <c r="E805" s="27">
        <f t="shared" si="93"/>
        <v>15.995230391579994</v>
      </c>
      <c r="F805" s="85">
        <v>10.049871887811763</v>
      </c>
      <c r="G805" s="27">
        <f t="shared" si="94"/>
        <v>14.837262603875933</v>
      </c>
      <c r="H805" s="85">
        <v>16.219648338172572</v>
      </c>
      <c r="I805" s="27">
        <f t="shared" si="95"/>
        <v>9.2232380574018826</v>
      </c>
      <c r="J805" s="64">
        <v>10.086367491917134</v>
      </c>
      <c r="K805" s="27"/>
      <c r="L805" s="21"/>
      <c r="M805" s="19"/>
      <c r="N805" s="21"/>
      <c r="O805" s="27"/>
      <c r="P805" s="38"/>
      <c r="Q805" s="36"/>
      <c r="S805" s="33" t="s">
        <v>92</v>
      </c>
      <c r="T805" s="41" t="s">
        <v>4</v>
      </c>
      <c r="U805" s="56">
        <v>77</v>
      </c>
      <c r="V805" s="37"/>
    </row>
    <row r="806" spans="2:22" ht="15" x14ac:dyDescent="0.2">
      <c r="B806" s="12" t="str">
        <f t="shared" si="96"/>
        <v>Vidējs, n=67</v>
      </c>
      <c r="C806" s="3">
        <v>5</v>
      </c>
      <c r="D806" s="64">
        <v>77.241099511478822</v>
      </c>
      <c r="E806" s="27">
        <f t="shared" si="93"/>
        <v>11.035879318813528</v>
      </c>
      <c r="F806" s="85">
        <v>11.040188556624935</v>
      </c>
      <c r="G806" s="27">
        <f t="shared" si="94"/>
        <v>13.846945935062761</v>
      </c>
      <c r="H806" s="85">
        <v>6.3582984479313955</v>
      </c>
      <c r="I806" s="27">
        <f t="shared" si="95"/>
        <v>19.084587947643058</v>
      </c>
      <c r="J806" s="64">
        <v>5.7784110576037886</v>
      </c>
      <c r="K806" s="27"/>
      <c r="L806" s="21"/>
      <c r="M806" s="19"/>
      <c r="N806" s="21"/>
      <c r="O806" s="27"/>
      <c r="P806" s="38"/>
      <c r="Q806" s="36"/>
      <c r="S806" s="33" t="s">
        <v>93</v>
      </c>
      <c r="T806" s="41" t="s">
        <v>4</v>
      </c>
      <c r="U806" s="56">
        <v>67</v>
      </c>
      <c r="V806" s="37"/>
    </row>
    <row r="807" spans="2:22" ht="15" x14ac:dyDescent="0.2">
      <c r="B807" s="12" t="str">
        <f t="shared" si="96"/>
        <v>Augsts, n=133</v>
      </c>
      <c r="C807" s="3">
        <v>5</v>
      </c>
      <c r="D807" s="64">
        <v>76.636126092677017</v>
      </c>
      <c r="E807" s="27">
        <f t="shared" si="93"/>
        <v>11.640852737615333</v>
      </c>
      <c r="F807" s="85">
        <v>3.9991231769906994</v>
      </c>
      <c r="G807" s="27">
        <f t="shared" si="94"/>
        <v>20.888011314696996</v>
      </c>
      <c r="H807" s="85">
        <v>3.5814266635921999</v>
      </c>
      <c r="I807" s="27">
        <f t="shared" si="95"/>
        <v>21.861459731982254</v>
      </c>
      <c r="J807" s="64">
        <v>16.23192136782297</v>
      </c>
      <c r="K807" s="27"/>
      <c r="L807" s="21"/>
      <c r="M807" s="19"/>
      <c r="N807" s="21"/>
      <c r="O807" s="27"/>
      <c r="P807" s="38"/>
      <c r="Q807" s="36"/>
      <c r="S807" s="33" t="s">
        <v>94</v>
      </c>
      <c r="T807" s="41" t="s">
        <v>4</v>
      </c>
      <c r="U807" s="56">
        <v>133</v>
      </c>
      <c r="V807" s="37"/>
    </row>
    <row r="808" spans="2:22" ht="15" x14ac:dyDescent="0.2">
      <c r="B808" s="12" t="str">
        <f t="shared" si="96"/>
        <v>REĢIONS</v>
      </c>
      <c r="C808" s="3">
        <v>5</v>
      </c>
      <c r="D808" s="63"/>
      <c r="E808" s="27">
        <f t="shared" si="93"/>
        <v>88.27697883029235</v>
      </c>
      <c r="F808" s="81"/>
      <c r="G808" s="27">
        <f t="shared" si="94"/>
        <v>24.887134491687696</v>
      </c>
      <c r="H808" s="81"/>
      <c r="I808" s="27">
        <f t="shared" si="95"/>
        <v>25.442886395574455</v>
      </c>
      <c r="J808" s="63"/>
      <c r="K808" s="27"/>
      <c r="L808" s="21"/>
      <c r="M808" s="19"/>
      <c r="N808" s="22"/>
      <c r="O808" s="27"/>
      <c r="P808" s="40"/>
      <c r="Q808" s="36"/>
      <c r="S808" s="33" t="s">
        <v>33</v>
      </c>
      <c r="U808" s="54" t="s">
        <v>96</v>
      </c>
      <c r="V808" s="37"/>
    </row>
    <row r="809" spans="2:22" ht="15" x14ac:dyDescent="0.2">
      <c r="B809" s="12" t="str">
        <f t="shared" si="96"/>
        <v>Rīga, n=138</v>
      </c>
      <c r="C809" s="3">
        <v>5</v>
      </c>
      <c r="D809" s="64">
        <v>77.674297763772032</v>
      </c>
      <c r="E809" s="27">
        <f t="shared" si="93"/>
        <v>10.602681066520319</v>
      </c>
      <c r="F809" s="85">
        <v>5.3769027466091934</v>
      </c>
      <c r="G809" s="27">
        <f t="shared" si="94"/>
        <v>19.510231745078503</v>
      </c>
      <c r="H809" s="85">
        <v>8.5760449293757866</v>
      </c>
      <c r="I809" s="27">
        <f t="shared" si="95"/>
        <v>16.866841466198668</v>
      </c>
      <c r="J809" s="64">
        <v>10.57675924499646</v>
      </c>
      <c r="K809" s="27"/>
      <c r="L809" s="21"/>
      <c r="M809" s="19"/>
      <c r="N809" s="21"/>
      <c r="O809" s="27"/>
      <c r="P809" s="38"/>
      <c r="Q809" s="36"/>
      <c r="S809" s="33" t="s">
        <v>34</v>
      </c>
      <c r="T809" s="41" t="s">
        <v>4</v>
      </c>
      <c r="U809" s="56">
        <v>138</v>
      </c>
      <c r="V809" s="37"/>
    </row>
    <row r="810" spans="2:22" ht="15" x14ac:dyDescent="0.2">
      <c r="B810" s="12" t="str">
        <f t="shared" si="96"/>
        <v>Pierīga, n=51</v>
      </c>
      <c r="C810" s="3">
        <v>5</v>
      </c>
      <c r="D810" s="64">
        <v>71.300756329357725</v>
      </c>
      <c r="E810" s="27">
        <f t="shared" si="93"/>
        <v>16.976222500934625</v>
      </c>
      <c r="F810" s="85">
        <v>6.3982773769414765</v>
      </c>
      <c r="G810" s="27">
        <f t="shared" si="94"/>
        <v>18.488857114746221</v>
      </c>
      <c r="H810" s="85">
        <v>10.132993859423227</v>
      </c>
      <c r="I810" s="27">
        <f t="shared" si="95"/>
        <v>15.309892536151228</v>
      </c>
      <c r="J810" s="64">
        <v>14.45192677809275</v>
      </c>
      <c r="K810" s="27"/>
      <c r="L810" s="21"/>
      <c r="M810" s="19"/>
      <c r="N810" s="21"/>
      <c r="O810" s="27"/>
      <c r="P810" s="38"/>
      <c r="Q810" s="36"/>
      <c r="S810" s="33" t="s">
        <v>35</v>
      </c>
      <c r="T810" s="41" t="s">
        <v>4</v>
      </c>
      <c r="U810" s="56">
        <v>51</v>
      </c>
      <c r="V810" s="37"/>
    </row>
    <row r="811" spans="2:22" ht="15" x14ac:dyDescent="0.2">
      <c r="B811" s="12" t="str">
        <f t="shared" si="96"/>
        <v>Vidzeme, n=40</v>
      </c>
      <c r="C811" s="3">
        <v>5</v>
      </c>
      <c r="D811" s="64">
        <v>76.356176977690566</v>
      </c>
      <c r="E811" s="27">
        <f t="shared" si="93"/>
        <v>11.920801852601784</v>
      </c>
      <c r="F811" s="85">
        <v>17.887134491687696</v>
      </c>
      <c r="G811" s="27">
        <f t="shared" si="94"/>
        <v>7</v>
      </c>
      <c r="H811" s="85">
        <v>9.1274521773519393</v>
      </c>
      <c r="I811" s="27">
        <f t="shared" si="95"/>
        <v>16.315434218222514</v>
      </c>
      <c r="J811" s="64">
        <v>3.4945306715874649</v>
      </c>
      <c r="K811" s="27"/>
      <c r="L811" s="21"/>
      <c r="M811" s="19"/>
      <c r="N811" s="21"/>
      <c r="O811" s="27"/>
      <c r="P811" s="38"/>
      <c r="Q811" s="36"/>
      <c r="S811" s="33" t="s">
        <v>36</v>
      </c>
      <c r="T811" s="41" t="s">
        <v>4</v>
      </c>
      <c r="U811" s="56">
        <v>40</v>
      </c>
      <c r="V811" s="37"/>
    </row>
    <row r="812" spans="2:22" ht="15" x14ac:dyDescent="0.2">
      <c r="B812" s="12" t="str">
        <f t="shared" si="96"/>
        <v>Kurzeme, n=45</v>
      </c>
      <c r="C812" s="3">
        <v>5</v>
      </c>
      <c r="D812" s="64">
        <v>70.165885288431923</v>
      </c>
      <c r="E812" s="27">
        <f t="shared" si="93"/>
        <v>18.111093541860427</v>
      </c>
      <c r="F812" s="85">
        <v>14.664554126036302</v>
      </c>
      <c r="G812" s="27">
        <f t="shared" si="94"/>
        <v>10.222580365651394</v>
      </c>
      <c r="H812" s="85">
        <v>11.142056231582465</v>
      </c>
      <c r="I812" s="27">
        <f t="shared" si="95"/>
        <v>14.300830163991989</v>
      </c>
      <c r="J812" s="64">
        <v>9.5066562319140058</v>
      </c>
      <c r="K812" s="27"/>
      <c r="L812" s="21"/>
      <c r="M812" s="19"/>
      <c r="N812" s="21"/>
      <c r="O812" s="27"/>
      <c r="P812" s="38"/>
      <c r="Q812" s="36"/>
      <c r="S812" s="33" t="s">
        <v>37</v>
      </c>
      <c r="T812" s="41" t="s">
        <v>4</v>
      </c>
      <c r="U812" s="56">
        <v>45</v>
      </c>
      <c r="V812" s="37"/>
    </row>
    <row r="813" spans="2:22" ht="15" x14ac:dyDescent="0.2">
      <c r="B813" s="12" t="str">
        <f t="shared" si="96"/>
        <v>Zemgale, n=44</v>
      </c>
      <c r="C813" s="3">
        <v>5</v>
      </c>
      <c r="D813" s="64">
        <v>79.347040177868266</v>
      </c>
      <c r="E813" s="27">
        <f t="shared" si="93"/>
        <v>8.9299386524240845</v>
      </c>
      <c r="F813" s="85">
        <v>4.7367832267338699</v>
      </c>
      <c r="G813" s="27">
        <f t="shared" si="94"/>
        <v>20.150351264953827</v>
      </c>
      <c r="H813" s="81">
        <v>0</v>
      </c>
      <c r="I813" s="27">
        <f t="shared" si="95"/>
        <v>25.442886395574455</v>
      </c>
      <c r="J813" s="64">
        <v>13.193096771159315</v>
      </c>
      <c r="K813" s="27"/>
      <c r="L813" s="21"/>
      <c r="M813" s="19"/>
      <c r="N813" s="22"/>
      <c r="O813" s="27"/>
      <c r="P813" s="40"/>
      <c r="Q813" s="36"/>
      <c r="S813" s="33" t="s">
        <v>38</v>
      </c>
      <c r="T813" s="41" t="s">
        <v>4</v>
      </c>
      <c r="U813" s="56">
        <v>44</v>
      </c>
      <c r="V813" s="37"/>
    </row>
    <row r="814" spans="2:22" ht="15" x14ac:dyDescent="0.2">
      <c r="B814" s="12" t="str">
        <f t="shared" si="96"/>
        <v>Latgale, n=37</v>
      </c>
      <c r="C814" s="3">
        <v>5</v>
      </c>
      <c r="D814" s="64">
        <v>59.819183434273036</v>
      </c>
      <c r="E814" s="27">
        <f t="shared" si="93"/>
        <v>28.457795396019314</v>
      </c>
      <c r="F814" s="85">
        <v>13.360941283819288</v>
      </c>
      <c r="G814" s="27">
        <f t="shared" si="94"/>
        <v>11.526193207868408</v>
      </c>
      <c r="H814" s="85">
        <v>4.3188800417893471</v>
      </c>
      <c r="I814" s="27">
        <f t="shared" si="95"/>
        <v>21.124006353785106</v>
      </c>
      <c r="J814" s="64">
        <v>18.860916134306027</v>
      </c>
      <c r="K814" s="27"/>
      <c r="L814" s="21"/>
      <c r="M814" s="19"/>
      <c r="N814" s="22"/>
      <c r="O814" s="27"/>
      <c r="P814" s="38"/>
      <c r="Q814" s="36"/>
      <c r="S814" s="33" t="s">
        <v>39</v>
      </c>
      <c r="T814" s="39" t="s">
        <v>4</v>
      </c>
      <c r="U814" s="56">
        <v>37</v>
      </c>
    </row>
    <row r="815" spans="2:22" ht="15" x14ac:dyDescent="0.2">
      <c r="B815" s="12" t="str">
        <f t="shared" si="96"/>
        <v>UZŅĒMUMA ATRAŠANĀS VIETA</v>
      </c>
      <c r="C815" s="3">
        <v>5</v>
      </c>
      <c r="D815" s="63"/>
      <c r="E815" s="27">
        <f t="shared" si="93"/>
        <v>88.27697883029235</v>
      </c>
      <c r="F815" s="63"/>
      <c r="G815" s="27">
        <f t="shared" si="94"/>
        <v>24.887134491687696</v>
      </c>
      <c r="H815" s="81"/>
      <c r="I815" s="27">
        <f t="shared" si="95"/>
        <v>25.442886395574455</v>
      </c>
      <c r="J815" s="63"/>
      <c r="K815" s="27"/>
      <c r="L815" s="21"/>
      <c r="M815" s="19"/>
      <c r="N815" s="21"/>
      <c r="O815" s="27"/>
      <c r="P815" s="38"/>
      <c r="Q815" s="36"/>
      <c r="S815" s="33" t="s">
        <v>40</v>
      </c>
      <c r="T815" s="39"/>
      <c r="U815" s="54" t="s">
        <v>96</v>
      </c>
    </row>
    <row r="816" spans="2:22" ht="15" x14ac:dyDescent="0.2">
      <c r="B816" s="12" t="str">
        <f t="shared" si="96"/>
        <v>Rīga, n=138</v>
      </c>
      <c r="C816" s="3">
        <v>5</v>
      </c>
      <c r="D816" s="64">
        <v>77.674297763772032</v>
      </c>
      <c r="E816" s="27">
        <f t="shared" si="93"/>
        <v>10.602681066520319</v>
      </c>
      <c r="F816" s="64">
        <v>5.3769027466091934</v>
      </c>
      <c r="G816" s="27">
        <f t="shared" si="94"/>
        <v>19.510231745078503</v>
      </c>
      <c r="H816" s="85">
        <v>8.5760449293757866</v>
      </c>
      <c r="I816" s="27">
        <f t="shared" si="95"/>
        <v>16.866841466198668</v>
      </c>
      <c r="J816" s="64">
        <v>10.57675924499646</v>
      </c>
      <c r="K816" s="27"/>
      <c r="L816" s="21"/>
      <c r="M816" s="19"/>
      <c r="N816" s="21"/>
      <c r="O816" s="27"/>
      <c r="P816" s="38"/>
      <c r="Q816" s="36"/>
      <c r="S816" s="33" t="s">
        <v>34</v>
      </c>
      <c r="T816" s="39" t="s">
        <v>4</v>
      </c>
      <c r="U816" s="56">
        <v>138</v>
      </c>
    </row>
    <row r="817" spans="1:23" ht="15" x14ac:dyDescent="0.2">
      <c r="B817" s="12" t="str">
        <f t="shared" si="96"/>
        <v>Ārpus Rīgas, n=217</v>
      </c>
      <c r="C817" s="3">
        <v>5</v>
      </c>
      <c r="D817" s="64">
        <v>71.516908619863116</v>
      </c>
      <c r="E817" s="27">
        <f t="shared" si="93"/>
        <v>16.760070210429234</v>
      </c>
      <c r="F817" s="64">
        <v>11.534049773208919</v>
      </c>
      <c r="G817" s="27">
        <f t="shared" si="94"/>
        <v>13.353084718478778</v>
      </c>
      <c r="H817" s="85">
        <v>7.5894276495060327</v>
      </c>
      <c r="I817" s="27">
        <f t="shared" si="95"/>
        <v>17.853458746068423</v>
      </c>
      <c r="J817" s="64">
        <v>11.5530817391155</v>
      </c>
      <c r="K817" s="27"/>
      <c r="L817" s="21"/>
      <c r="M817" s="19"/>
      <c r="N817" s="21"/>
      <c r="O817" s="27"/>
      <c r="P817" s="38"/>
      <c r="Q817" s="36"/>
      <c r="S817" s="33" t="s">
        <v>41</v>
      </c>
      <c r="T817" s="39" t="s">
        <v>4</v>
      </c>
      <c r="U817" s="56">
        <v>217</v>
      </c>
    </row>
    <row r="818" spans="1:23" ht="15" x14ac:dyDescent="0.2">
      <c r="B818" s="12" t="str">
        <f t="shared" si="96"/>
        <v>EKSPORTA STATUSS</v>
      </c>
      <c r="C818" s="3">
        <v>5</v>
      </c>
      <c r="D818" s="63"/>
      <c r="E818" s="27">
        <f t="shared" si="93"/>
        <v>88.27697883029235</v>
      </c>
      <c r="F818" s="63"/>
      <c r="G818" s="27">
        <f t="shared" si="94"/>
        <v>24.887134491687696</v>
      </c>
      <c r="H818" s="81"/>
      <c r="I818" s="27">
        <f t="shared" si="95"/>
        <v>25.442886395574455</v>
      </c>
      <c r="J818" s="63"/>
      <c r="K818" s="27"/>
      <c r="L818" s="21"/>
      <c r="M818" s="19"/>
      <c r="N818" s="21"/>
      <c r="O818" s="27"/>
      <c r="P818" s="38"/>
      <c r="Q818" s="36"/>
      <c r="S818" s="33" t="s">
        <v>42</v>
      </c>
      <c r="T818" s="39"/>
      <c r="U818" s="54" t="s">
        <v>96</v>
      </c>
    </row>
    <row r="819" spans="1:23" ht="15" x14ac:dyDescent="0.2">
      <c r="B819" s="12" t="str">
        <f t="shared" si="96"/>
        <v>Eksportē, n=83</v>
      </c>
      <c r="C819" s="3">
        <v>5</v>
      </c>
      <c r="D819" s="64">
        <v>70.408928328156122</v>
      </c>
      <c r="E819" s="27">
        <f t="shared" si="93"/>
        <v>17.868050502136228</v>
      </c>
      <c r="F819" s="64">
        <v>2.3529054685593089</v>
      </c>
      <c r="G819" s="27">
        <f t="shared" si="94"/>
        <v>22.53422902312839</v>
      </c>
      <c r="H819" s="64">
        <v>17.397483879498548</v>
      </c>
      <c r="I819" s="27">
        <f t="shared" si="95"/>
        <v>8.0454025160759066</v>
      </c>
      <c r="J819" s="64">
        <v>13.637825142426246</v>
      </c>
      <c r="K819" s="27"/>
      <c r="L819" s="21"/>
      <c r="M819" s="19"/>
      <c r="N819" s="22"/>
      <c r="O819" s="27"/>
      <c r="P819" s="40"/>
      <c r="Q819" s="36"/>
      <c r="S819" s="33" t="s">
        <v>43</v>
      </c>
      <c r="T819" s="39" t="s">
        <v>4</v>
      </c>
      <c r="U819" s="56">
        <v>83</v>
      </c>
    </row>
    <row r="820" spans="1:23" ht="15.75" customHeight="1" x14ac:dyDescent="0.2">
      <c r="B820" s="12" t="str">
        <f>S820&amp;T820&amp;U820&amp;V820</f>
        <v>Neeksportē, n=270</v>
      </c>
      <c r="C820" s="3">
        <v>5</v>
      </c>
      <c r="D820" s="65">
        <v>75.575194919633773</v>
      </c>
      <c r="E820" s="27">
        <f>$D$825-D820+7</f>
        <v>12.701783910658577</v>
      </c>
      <c r="F820" s="65">
        <v>10.27678886570625</v>
      </c>
      <c r="G820" s="27">
        <f>$F$825-F820+7</f>
        <v>14.610345625981447</v>
      </c>
      <c r="H820" s="65">
        <v>5.8892491915208618</v>
      </c>
      <c r="I820" s="27">
        <f>$H$825-H820+7</f>
        <v>19.553637204053594</v>
      </c>
      <c r="J820" s="65">
        <v>10.602721903556086</v>
      </c>
      <c r="K820" s="27"/>
      <c r="L820" s="21"/>
      <c r="M820" s="19"/>
      <c r="N820" s="21"/>
      <c r="O820" s="27"/>
      <c r="P820" s="38"/>
      <c r="Q820" s="36"/>
      <c r="S820" s="33" t="s">
        <v>44</v>
      </c>
      <c r="T820" s="39" t="s">
        <v>4</v>
      </c>
      <c r="U820" s="57">
        <v>270</v>
      </c>
    </row>
    <row r="821" spans="1:23" ht="15.75" customHeight="1" x14ac:dyDescent="0.2">
      <c r="B821" s="12" t="str">
        <f t="shared" ref="B821:B824" si="97">S821&amp;T821&amp;U821&amp;V821</f>
        <v/>
      </c>
      <c r="C821" s="3">
        <v>5</v>
      </c>
      <c r="D821" s="95"/>
      <c r="E821" s="27">
        <f t="shared" ref="E821:E824" si="98">$D$825-D821+7</f>
        <v>88.27697883029235</v>
      </c>
      <c r="F821" s="95"/>
      <c r="G821" s="27">
        <f t="shared" ref="G821:G824" si="99">$F$825-F821+7</f>
        <v>24.887134491687696</v>
      </c>
      <c r="H821" s="95"/>
      <c r="I821" s="27">
        <f t="shared" ref="I821:I824" si="100">$H$825-H821+7</f>
        <v>25.442886395574455</v>
      </c>
      <c r="J821" s="95"/>
      <c r="K821" s="27"/>
      <c r="L821" s="21"/>
      <c r="M821" s="19"/>
      <c r="N821" s="21"/>
      <c r="O821" s="27"/>
      <c r="P821" s="38"/>
      <c r="Q821" s="36"/>
      <c r="T821" s="39"/>
      <c r="U821" s="54" t="s">
        <v>96</v>
      </c>
      <c r="W821" s="33" t="s">
        <v>75</v>
      </c>
    </row>
    <row r="822" spans="1:23" ht="15.75" customHeight="1" x14ac:dyDescent="0.2">
      <c r="B822" s="12" t="str">
        <f t="shared" si="97"/>
        <v>Jā, ir ieviesis jaunus digitālos risinājumus, n=31</v>
      </c>
      <c r="C822" s="3">
        <v>5</v>
      </c>
      <c r="D822" s="64">
        <v>57.10040730411712</v>
      </c>
      <c r="E822" s="27">
        <f t="shared" si="98"/>
        <v>31.176571526175231</v>
      </c>
      <c r="F822" s="64">
        <v>8.4706351609085839</v>
      </c>
      <c r="G822" s="27">
        <f t="shared" si="99"/>
        <v>16.416499330779111</v>
      </c>
      <c r="H822" s="64">
        <v>14.670338582920959</v>
      </c>
      <c r="I822" s="27">
        <f t="shared" si="100"/>
        <v>10.772547812653496</v>
      </c>
      <c r="J822" s="64">
        <v>25.531624245109036</v>
      </c>
      <c r="K822" s="27"/>
      <c r="L822" s="21"/>
      <c r="M822" s="19"/>
      <c r="N822" s="21"/>
      <c r="O822" s="27"/>
      <c r="P822" s="38"/>
      <c r="Q822" s="36"/>
      <c r="S822" s="33" t="s">
        <v>65</v>
      </c>
      <c r="T822" s="39" t="s">
        <v>4</v>
      </c>
      <c r="U822" s="56">
        <v>31</v>
      </c>
    </row>
    <row r="823" spans="1:23" ht="15.75" customHeight="1" x14ac:dyDescent="0.2">
      <c r="B823" s="12" t="str">
        <f t="shared" si="97"/>
        <v>Jā, ir palielinājis jau esošo digitālo risinājumu izmantošanu, n=68</v>
      </c>
      <c r="C823" s="3">
        <v>5</v>
      </c>
      <c r="D823" s="64">
        <v>81.27697883029235</v>
      </c>
      <c r="E823" s="27">
        <f t="shared" si="98"/>
        <v>7</v>
      </c>
      <c r="F823" s="64">
        <v>0.59313875499397806</v>
      </c>
      <c r="G823" s="27">
        <f t="shared" si="99"/>
        <v>24.29399573669372</v>
      </c>
      <c r="H823" s="64">
        <v>4.5816549043255712</v>
      </c>
      <c r="I823" s="27">
        <f t="shared" si="100"/>
        <v>20.861231491248883</v>
      </c>
      <c r="J823" s="64">
        <v>11.34909982986648</v>
      </c>
      <c r="K823" s="27"/>
      <c r="L823" s="21"/>
      <c r="M823" s="19"/>
      <c r="N823" s="21"/>
      <c r="O823" s="27"/>
      <c r="P823" s="38"/>
      <c r="Q823" s="36"/>
      <c r="S823" s="33" t="s">
        <v>66</v>
      </c>
      <c r="T823" s="39" t="s">
        <v>4</v>
      </c>
      <c r="U823" s="56">
        <v>68</v>
      </c>
    </row>
    <row r="824" spans="1:23" ht="15.75" customHeight="1" x14ac:dyDescent="0.2">
      <c r="B824" s="12" t="str">
        <f t="shared" si="97"/>
        <v>Nē, n=247</v>
      </c>
      <c r="C824" s="3">
        <v>5</v>
      </c>
      <c r="D824" s="64">
        <v>76.549705096906834</v>
      </c>
      <c r="E824" s="27">
        <f t="shared" si="98"/>
        <v>11.727273733385516</v>
      </c>
      <c r="F824" s="64">
        <v>9.1329040786842182</v>
      </c>
      <c r="G824" s="27">
        <f t="shared" si="99"/>
        <v>15.754230413003478</v>
      </c>
      <c r="H824" s="64">
        <v>8.3195902830561064</v>
      </c>
      <c r="I824" s="27">
        <f t="shared" si="100"/>
        <v>17.123296112518346</v>
      </c>
      <c r="J824" s="64">
        <v>9.3952574306875665</v>
      </c>
      <c r="K824" s="27"/>
      <c r="L824" s="21"/>
      <c r="M824" s="19"/>
      <c r="N824" s="21"/>
      <c r="O824" s="27"/>
      <c r="P824" s="38"/>
      <c r="Q824" s="36"/>
      <c r="S824" s="33" t="s">
        <v>8</v>
      </c>
      <c r="T824" s="39" t="s">
        <v>4</v>
      </c>
      <c r="U824" s="56">
        <v>247</v>
      </c>
    </row>
    <row r="825" spans="1:23" x14ac:dyDescent="0.2">
      <c r="B825" s="12"/>
      <c r="C825" s="4"/>
      <c r="D825" s="3">
        <f>MAX(D790:D824)</f>
        <v>81.27697883029235</v>
      </c>
      <c r="E825" s="3"/>
      <c r="F825" s="3">
        <f>MAX(F790:F824)</f>
        <v>17.887134491687696</v>
      </c>
      <c r="G825" s="3"/>
      <c r="H825" s="3">
        <f>MAX(H790:H824)</f>
        <v>18.442886395574455</v>
      </c>
      <c r="I825" s="3"/>
      <c r="J825" s="3">
        <f>MAX(J790:J824)</f>
        <v>25.531624245109036</v>
      </c>
      <c r="K825" s="15"/>
      <c r="L825" s="15"/>
      <c r="M825" s="15"/>
      <c r="N825" s="5"/>
      <c r="O825" s="42"/>
      <c r="P825" s="36"/>
      <c r="Q825" s="36"/>
    </row>
    <row r="826" spans="1:23" x14ac:dyDescent="0.2">
      <c r="B826" s="12"/>
      <c r="C826" s="4"/>
      <c r="D826" s="3"/>
      <c r="E826" s="3"/>
      <c r="F826" s="3"/>
      <c r="G826" s="3"/>
      <c r="H826" s="3"/>
      <c r="I826" s="3"/>
      <c r="J826" s="3"/>
      <c r="K826" s="5"/>
      <c r="L826" s="5"/>
      <c r="M826" s="5"/>
      <c r="N826" s="5"/>
      <c r="O826" s="42"/>
      <c r="P826" s="36"/>
      <c r="Q826" s="36"/>
    </row>
    <row r="827" spans="1:23" x14ac:dyDescent="0.2">
      <c r="B827" s="12"/>
      <c r="C827" s="4"/>
      <c r="D827" s="3"/>
      <c r="E827" s="3"/>
      <c r="F827" s="3"/>
      <c r="G827" s="3"/>
      <c r="H827" s="3"/>
      <c r="I827" s="3"/>
      <c r="J827" s="3"/>
      <c r="K827" s="5"/>
      <c r="L827" s="5"/>
      <c r="M827" s="5"/>
      <c r="N827" s="5"/>
      <c r="O827" s="42"/>
      <c r="P827" s="36"/>
      <c r="Q827" s="36"/>
    </row>
    <row r="828" spans="1:23" x14ac:dyDescent="0.2">
      <c r="B828" s="12"/>
      <c r="C828" s="4"/>
      <c r="D828" s="3"/>
      <c r="E828" s="3"/>
      <c r="F828" s="3"/>
      <c r="G828" s="3"/>
      <c r="H828" s="3"/>
      <c r="I828" s="3"/>
      <c r="J828" s="3"/>
      <c r="K828" s="5"/>
      <c r="L828" s="5"/>
      <c r="M828" s="5"/>
      <c r="N828" s="5"/>
      <c r="O828" s="42"/>
      <c r="P828" s="36"/>
      <c r="Q828" s="36"/>
    </row>
    <row r="829" spans="1:23" ht="15" x14ac:dyDescent="0.2">
      <c r="A829" s="72" t="s">
        <v>58</v>
      </c>
      <c r="B829" s="12"/>
      <c r="C829" s="4"/>
      <c r="D829" s="3"/>
      <c r="E829" s="3"/>
      <c r="F829" s="3"/>
      <c r="G829" s="3"/>
      <c r="H829" s="3"/>
      <c r="I829" s="3"/>
      <c r="J829" s="3"/>
      <c r="K829" s="5"/>
      <c r="L829" s="5"/>
      <c r="M829" s="5"/>
      <c r="N829" s="5"/>
      <c r="O829" s="42"/>
      <c r="P829" s="36"/>
      <c r="Q829" s="36"/>
    </row>
    <row r="830" spans="1:23" x14ac:dyDescent="0.2">
      <c r="B830" s="12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2"/>
      <c r="P830" s="36"/>
      <c r="Q830" s="36"/>
    </row>
    <row r="831" spans="1:23" x14ac:dyDescent="0.2">
      <c r="A831" s="2">
        <v>1</v>
      </c>
      <c r="B831" s="12" t="s">
        <v>81</v>
      </c>
      <c r="C831" s="60">
        <v>81.69766789032073</v>
      </c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2"/>
      <c r="P831" s="36"/>
      <c r="Q831" s="36"/>
    </row>
    <row r="832" spans="1:23" x14ac:dyDescent="0.2">
      <c r="A832" s="2">
        <v>3</v>
      </c>
      <c r="B832" s="12" t="s">
        <v>60</v>
      </c>
      <c r="C832" s="60">
        <v>9.6651821361794141</v>
      </c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2"/>
      <c r="P832" s="36"/>
      <c r="Q832" s="36"/>
    </row>
    <row r="833" spans="1:22" x14ac:dyDescent="0.2">
      <c r="A833" s="2">
        <v>2</v>
      </c>
      <c r="B833" s="12" t="s">
        <v>59</v>
      </c>
      <c r="C833" s="60">
        <v>5.861834749639538</v>
      </c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2"/>
      <c r="P833" s="36"/>
      <c r="Q833" s="36"/>
    </row>
    <row r="834" spans="1:22" x14ac:dyDescent="0.2">
      <c r="A834" s="2">
        <v>4</v>
      </c>
      <c r="B834" s="12" t="s">
        <v>61</v>
      </c>
      <c r="C834" s="60">
        <v>12.120811577215875</v>
      </c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2"/>
      <c r="P834" s="36"/>
      <c r="Q834" s="36"/>
    </row>
    <row r="835" spans="1:22" x14ac:dyDescent="0.2">
      <c r="A835" s="2">
        <v>8</v>
      </c>
      <c r="B835" s="12" t="s">
        <v>0</v>
      </c>
      <c r="C835" s="60">
        <v>1.416407401145712</v>
      </c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2"/>
      <c r="P835" s="36"/>
      <c r="Q835" s="36"/>
    </row>
    <row r="836" spans="1:22" x14ac:dyDescent="0.2">
      <c r="B836" s="12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2"/>
      <c r="P836" s="36"/>
      <c r="Q836" s="36"/>
    </row>
    <row r="837" spans="1:22" x14ac:dyDescent="0.2">
      <c r="B837" s="12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2"/>
      <c r="P837" s="36"/>
      <c r="Q837" s="36"/>
    </row>
    <row r="838" spans="1:22" x14ac:dyDescent="0.2">
      <c r="B838" s="4"/>
      <c r="C838" s="3" t="s">
        <v>2</v>
      </c>
      <c r="D838" s="12" t="s">
        <v>81</v>
      </c>
      <c r="E838" s="3" t="s">
        <v>2</v>
      </c>
      <c r="F838" s="12" t="s">
        <v>60</v>
      </c>
      <c r="G838" s="5" t="s">
        <v>2</v>
      </c>
      <c r="H838" s="12" t="s">
        <v>59</v>
      </c>
      <c r="I838" s="5" t="s">
        <v>2</v>
      </c>
      <c r="J838" s="12" t="s">
        <v>61</v>
      </c>
      <c r="K838" s="25"/>
      <c r="L838" s="6"/>
      <c r="M838" s="25"/>
      <c r="N838" s="6"/>
      <c r="P838" s="36"/>
      <c r="Q838" s="36"/>
      <c r="V838" s="37"/>
    </row>
    <row r="839" spans="1:22" ht="15" x14ac:dyDescent="0.2">
      <c r="B839" s="12" t="str">
        <f>S839&amp;T839&amp;U839&amp;V839</f>
        <v>VISI RESPONDENTI, n=250</v>
      </c>
      <c r="C839" s="3">
        <v>5</v>
      </c>
      <c r="D839" s="60">
        <v>81.69766789032073</v>
      </c>
      <c r="E839" s="27">
        <f t="shared" ref="E839:E868" si="101">$D$874-D839+7</f>
        <v>25.30233210967927</v>
      </c>
      <c r="F839" s="60">
        <v>9.6651821361794141</v>
      </c>
      <c r="G839" s="27">
        <f t="shared" ref="G839:G868" si="102">$F$874-F839+7</f>
        <v>26.364771845758632</v>
      </c>
      <c r="H839" s="60">
        <v>5.861834749639538</v>
      </c>
      <c r="I839" s="27">
        <f t="shared" ref="I839:I868" si="103">$H$874-H839+7</f>
        <v>19.427745133422452</v>
      </c>
      <c r="J839" s="60">
        <v>12.120811577215875</v>
      </c>
      <c r="K839" s="27"/>
      <c r="L839" s="21"/>
      <c r="M839" s="19"/>
      <c r="N839" s="21"/>
      <c r="O839" s="27"/>
      <c r="P839" s="38"/>
      <c r="Q839" s="36"/>
      <c r="S839" s="33" t="s">
        <v>3</v>
      </c>
      <c r="T839" s="39" t="s">
        <v>4</v>
      </c>
      <c r="U839" s="55">
        <v>250</v>
      </c>
      <c r="V839" s="37"/>
    </row>
    <row r="840" spans="1:22" ht="15" x14ac:dyDescent="0.2">
      <c r="B840" s="12" t="str">
        <f t="shared" ref="B840:B873" si="104">S840&amp;T840&amp;U840&amp;V840</f>
        <v>NOZARE</v>
      </c>
      <c r="C840" s="3">
        <v>5</v>
      </c>
      <c r="D840" s="63"/>
      <c r="E840" s="27">
        <f t="shared" si="101"/>
        <v>107</v>
      </c>
      <c r="F840" s="89"/>
      <c r="G840" s="27">
        <f t="shared" si="102"/>
        <v>36.02995398193805</v>
      </c>
      <c r="H840" s="89"/>
      <c r="I840" s="27">
        <f t="shared" si="103"/>
        <v>25.28957988306199</v>
      </c>
      <c r="J840" s="63"/>
      <c r="K840" s="27"/>
      <c r="L840" s="21"/>
      <c r="M840" s="19"/>
      <c r="N840" s="22"/>
      <c r="O840" s="27"/>
      <c r="P840" s="40"/>
      <c r="Q840" s="36"/>
      <c r="S840" s="33" t="s">
        <v>6</v>
      </c>
      <c r="T840" s="39"/>
      <c r="U840" s="54" t="s">
        <v>96</v>
      </c>
      <c r="V840" s="37"/>
    </row>
    <row r="841" spans="1:22" ht="15" x14ac:dyDescent="0.2">
      <c r="B841" s="12" t="str">
        <f t="shared" si="104"/>
        <v>Ražošana, n=43</v>
      </c>
      <c r="C841" s="3">
        <v>5</v>
      </c>
      <c r="D841" s="64">
        <v>83.981669119746499</v>
      </c>
      <c r="E841" s="27">
        <f t="shared" si="101"/>
        <v>23.018330880253501</v>
      </c>
      <c r="F841" s="64">
        <v>3.528764340058208</v>
      </c>
      <c r="G841" s="27">
        <f t="shared" si="102"/>
        <v>32.50118964187984</v>
      </c>
      <c r="H841" s="64">
        <v>1.2552154801036985</v>
      </c>
      <c r="I841" s="27">
        <f t="shared" si="103"/>
        <v>24.034364402958293</v>
      </c>
      <c r="J841" s="64">
        <v>15.542512500248334</v>
      </c>
      <c r="K841" s="27"/>
      <c r="L841" s="21"/>
      <c r="M841" s="19"/>
      <c r="N841" s="21"/>
      <c r="O841" s="27"/>
      <c r="P841" s="38"/>
      <c r="Q841" s="36"/>
      <c r="S841" s="33" t="s">
        <v>22</v>
      </c>
      <c r="T841" s="39" t="s">
        <v>4</v>
      </c>
      <c r="U841" s="56">
        <v>43</v>
      </c>
      <c r="V841" s="37"/>
    </row>
    <row r="842" spans="1:22" ht="15" x14ac:dyDescent="0.2">
      <c r="B842" s="12" t="str">
        <f t="shared" si="104"/>
        <v>Tirdzniecība, n=24</v>
      </c>
      <c r="C842" s="3">
        <v>5</v>
      </c>
      <c r="D842" s="64">
        <v>71.072611464718761</v>
      </c>
      <c r="E842" s="27">
        <f t="shared" si="101"/>
        <v>35.927388535281239</v>
      </c>
      <c r="F842" s="64">
        <v>12.556772293485393</v>
      </c>
      <c r="G842" s="27">
        <f t="shared" si="102"/>
        <v>23.473181688452655</v>
      </c>
      <c r="H842" s="89">
        <v>0</v>
      </c>
      <c r="I842" s="27">
        <f t="shared" si="103"/>
        <v>25.28957988306199</v>
      </c>
      <c r="J842" s="64">
        <v>16.370616241795847</v>
      </c>
      <c r="K842" s="27"/>
      <c r="L842" s="21"/>
      <c r="M842" s="19"/>
      <c r="N842" s="21"/>
      <c r="O842" s="27"/>
      <c r="P842" s="38"/>
      <c r="Q842" s="36"/>
      <c r="S842" s="33" t="s">
        <v>23</v>
      </c>
      <c r="T842" s="39" t="s">
        <v>4</v>
      </c>
      <c r="U842" s="56">
        <v>24</v>
      </c>
      <c r="V842" s="37"/>
    </row>
    <row r="843" spans="1:22" ht="15" x14ac:dyDescent="0.2">
      <c r="B843" s="12" t="str">
        <f t="shared" si="104"/>
        <v>Būvniecība, n=20</v>
      </c>
      <c r="C843" s="3">
        <v>5</v>
      </c>
      <c r="D843" s="64">
        <v>61.608618171185505</v>
      </c>
      <c r="E843" s="27">
        <f t="shared" si="101"/>
        <v>45.391381828814495</v>
      </c>
      <c r="F843" s="64">
        <v>17.350693740481947</v>
      </c>
      <c r="G843" s="27">
        <f t="shared" si="102"/>
        <v>18.679260241456099</v>
      </c>
      <c r="H843" s="64">
        <v>11.567129160321299</v>
      </c>
      <c r="I843" s="27">
        <f t="shared" si="103"/>
        <v>13.722450722740691</v>
      </c>
      <c r="J843" s="64">
        <v>15.257123508171876</v>
      </c>
      <c r="K843" s="27"/>
      <c r="L843" s="21"/>
      <c r="M843" s="19"/>
      <c r="N843" s="21"/>
      <c r="O843" s="27"/>
      <c r="P843" s="38"/>
      <c r="Q843" s="36"/>
      <c r="S843" s="33" t="s">
        <v>24</v>
      </c>
      <c r="T843" s="39" t="s">
        <v>4</v>
      </c>
      <c r="U843" s="56">
        <v>20</v>
      </c>
      <c r="V843" s="37"/>
    </row>
    <row r="844" spans="1:22" ht="15" x14ac:dyDescent="0.2">
      <c r="B844" s="12" t="str">
        <f t="shared" si="104"/>
        <v>Pakalpojumi, n=163</v>
      </c>
      <c r="C844" s="3">
        <v>5</v>
      </c>
      <c r="D844" s="64">
        <v>87.409408956334573</v>
      </c>
      <c r="E844" s="27">
        <f t="shared" si="101"/>
        <v>19.590591043665427</v>
      </c>
      <c r="F844" s="64">
        <v>8.9773671216991549</v>
      </c>
      <c r="G844" s="27">
        <f t="shared" si="102"/>
        <v>27.05258686023889</v>
      </c>
      <c r="H844" s="64">
        <v>7.618663946161651</v>
      </c>
      <c r="I844" s="27">
        <f t="shared" si="103"/>
        <v>17.670915936900339</v>
      </c>
      <c r="J844" s="64">
        <v>9.6614612460825366</v>
      </c>
      <c r="K844" s="27"/>
      <c r="L844" s="21"/>
      <c r="M844" s="19"/>
      <c r="N844" s="21"/>
      <c r="O844" s="27"/>
      <c r="P844" s="38"/>
      <c r="Q844" s="36"/>
      <c r="S844" s="33" t="s">
        <v>25</v>
      </c>
      <c r="T844" s="39" t="s">
        <v>4</v>
      </c>
      <c r="U844" s="56">
        <v>163</v>
      </c>
      <c r="V844" s="37"/>
    </row>
    <row r="845" spans="1:22" ht="15" x14ac:dyDescent="0.2">
      <c r="B845" s="12" t="str">
        <f t="shared" si="104"/>
        <v>DARBINIEKU SKAITS UZŅĒMUMĀ</v>
      </c>
      <c r="C845" s="3">
        <v>5</v>
      </c>
      <c r="D845" s="63"/>
      <c r="E845" s="27">
        <f t="shared" si="101"/>
        <v>107</v>
      </c>
      <c r="F845" s="89"/>
      <c r="G845" s="27">
        <f t="shared" si="102"/>
        <v>36.02995398193805</v>
      </c>
      <c r="H845" s="89"/>
      <c r="I845" s="27">
        <f t="shared" si="103"/>
        <v>25.28957988306199</v>
      </c>
      <c r="J845" s="63"/>
      <c r="K845" s="27"/>
      <c r="L845" s="21"/>
      <c r="M845" s="19"/>
      <c r="N845" s="21"/>
      <c r="O845" s="27"/>
      <c r="P845" s="38"/>
      <c r="Q845" s="36"/>
      <c r="S845" s="33" t="s">
        <v>5</v>
      </c>
      <c r="T845" s="39"/>
      <c r="U845" s="54" t="s">
        <v>96</v>
      </c>
      <c r="V845" s="37"/>
    </row>
    <row r="846" spans="1:22" ht="15" x14ac:dyDescent="0.2">
      <c r="B846" s="12" t="str">
        <f t="shared" si="104"/>
        <v>1 - 9 darbinieki (mikrouzņēmumi), n=203</v>
      </c>
      <c r="C846" s="3">
        <v>5</v>
      </c>
      <c r="D846" s="64">
        <v>81.976836945968572</v>
      </c>
      <c r="E846" s="27">
        <f t="shared" si="101"/>
        <v>25.023163054031428</v>
      </c>
      <c r="F846" s="64">
        <v>9.4669134102764705</v>
      </c>
      <c r="G846" s="27">
        <f t="shared" si="102"/>
        <v>26.563040571661574</v>
      </c>
      <c r="H846" s="64">
        <v>5.8434160778104909</v>
      </c>
      <c r="I846" s="27">
        <f t="shared" si="103"/>
        <v>19.446163805251498</v>
      </c>
      <c r="J846" s="64">
        <v>12.138359437648866</v>
      </c>
      <c r="K846" s="27"/>
      <c r="L846" s="21"/>
      <c r="M846" s="19"/>
      <c r="N846" s="21"/>
      <c r="O846" s="27"/>
      <c r="P846" s="38"/>
      <c r="Q846" s="36"/>
      <c r="S846" s="33" t="s">
        <v>27</v>
      </c>
      <c r="T846" s="39" t="s">
        <v>4</v>
      </c>
      <c r="U846" s="56">
        <v>203</v>
      </c>
      <c r="V846" s="37"/>
    </row>
    <row r="847" spans="1:22" ht="15" x14ac:dyDescent="0.2">
      <c r="B847" s="12" t="str">
        <f t="shared" si="104"/>
        <v>10 - 49 darbinieki (mazie uzņēmumi), n=42</v>
      </c>
      <c r="C847" s="3">
        <v>5</v>
      </c>
      <c r="D847" s="64">
        <v>71.967416752258842</v>
      </c>
      <c r="E847" s="27">
        <f t="shared" si="101"/>
        <v>35.032583247741158</v>
      </c>
      <c r="F847" s="64">
        <v>16.401262558158809</v>
      </c>
      <c r="G847" s="27">
        <f t="shared" si="102"/>
        <v>19.628691423779237</v>
      </c>
      <c r="H847" s="64">
        <v>6.7473804314106909</v>
      </c>
      <c r="I847" s="27">
        <f t="shared" si="103"/>
        <v>18.5421994516513</v>
      </c>
      <c r="J847" s="64">
        <v>12.203720832496682</v>
      </c>
      <c r="K847" s="27"/>
      <c r="L847" s="21"/>
      <c r="M847" s="19"/>
      <c r="N847" s="22"/>
      <c r="O847" s="27"/>
      <c r="P847" s="40"/>
      <c r="Q847" s="36"/>
      <c r="S847" s="33" t="s">
        <v>28</v>
      </c>
      <c r="T847" s="39" t="s">
        <v>4</v>
      </c>
      <c r="U847" s="56">
        <v>42</v>
      </c>
      <c r="V847" s="37"/>
    </row>
    <row r="848" spans="1:22" ht="15" x14ac:dyDescent="0.2">
      <c r="B848" s="12" t="str">
        <f t="shared" si="104"/>
        <v>50 - 249 darbinieki (vidējie uzņēmumi), n=5</v>
      </c>
      <c r="C848" s="3">
        <v>5</v>
      </c>
      <c r="D848" s="64">
        <v>100</v>
      </c>
      <c r="E848" s="27">
        <f t="shared" si="101"/>
        <v>7</v>
      </c>
      <c r="F848" s="89">
        <v>0</v>
      </c>
      <c r="G848" s="27">
        <f t="shared" si="102"/>
        <v>36.02995398193805</v>
      </c>
      <c r="H848" s="89">
        <v>0</v>
      </c>
      <c r="I848" s="27">
        <f t="shared" si="103"/>
        <v>25.28957988306199</v>
      </c>
      <c r="J848" s="63" t="s">
        <v>96</v>
      </c>
      <c r="K848" s="27"/>
      <c r="L848" s="21"/>
      <c r="M848" s="19"/>
      <c r="N848" s="21"/>
      <c r="O848" s="27"/>
      <c r="P848" s="38"/>
      <c r="Q848" s="36"/>
      <c r="S848" s="33" t="s">
        <v>29</v>
      </c>
      <c r="T848" s="39" t="s">
        <v>4</v>
      </c>
      <c r="U848" s="56">
        <v>5</v>
      </c>
      <c r="V848" s="37"/>
    </row>
    <row r="849" spans="2:22" ht="15" x14ac:dyDescent="0.2">
      <c r="B849" s="12" t="str">
        <f t="shared" si="104"/>
        <v>KAPITĀLA IZCELSME</v>
      </c>
      <c r="C849" s="3">
        <v>5</v>
      </c>
      <c r="D849" s="63"/>
      <c r="E849" s="27">
        <f t="shared" si="101"/>
        <v>107</v>
      </c>
      <c r="F849" s="89"/>
      <c r="G849" s="27">
        <f t="shared" si="102"/>
        <v>36.02995398193805</v>
      </c>
      <c r="H849" s="89"/>
      <c r="I849" s="27">
        <f t="shared" si="103"/>
        <v>25.28957988306199</v>
      </c>
      <c r="J849" s="63"/>
      <c r="K849" s="27"/>
      <c r="L849" s="21"/>
      <c r="M849" s="19"/>
      <c r="N849" s="21"/>
      <c r="O849" s="27"/>
      <c r="P849" s="38"/>
      <c r="Q849" s="36"/>
      <c r="S849" s="33" t="s">
        <v>26</v>
      </c>
      <c r="T849" s="39"/>
      <c r="U849" s="54" t="s">
        <v>96</v>
      </c>
      <c r="V849" s="37"/>
    </row>
    <row r="850" spans="2:22" ht="15" x14ac:dyDescent="0.2">
      <c r="B850" s="12" t="str">
        <f t="shared" si="104"/>
        <v>Vietējais kapitāls, n=239</v>
      </c>
      <c r="C850" s="3">
        <v>5</v>
      </c>
      <c r="D850" s="64">
        <v>82.442803830944115</v>
      </c>
      <c r="E850" s="27">
        <f t="shared" si="101"/>
        <v>24.557196169055885</v>
      </c>
      <c r="F850" s="64">
        <v>9.2544010119507352</v>
      </c>
      <c r="G850" s="27">
        <f t="shared" si="102"/>
        <v>26.775552969987309</v>
      </c>
      <c r="H850" s="64">
        <v>5.6007648006493138</v>
      </c>
      <c r="I850" s="27">
        <f t="shared" si="103"/>
        <v>19.688815082412674</v>
      </c>
      <c r="J850" s="64">
        <v>11.109658201236178</v>
      </c>
      <c r="K850" s="27"/>
      <c r="L850" s="21"/>
      <c r="M850" s="19"/>
      <c r="N850" s="21"/>
      <c r="O850" s="27"/>
      <c r="P850" s="38"/>
      <c r="Q850" s="36"/>
      <c r="S850" s="33" t="s">
        <v>30</v>
      </c>
      <c r="T850" s="39" t="s">
        <v>4</v>
      </c>
      <c r="U850" s="56">
        <v>239</v>
      </c>
      <c r="V850" s="37"/>
    </row>
    <row r="851" spans="2:22" ht="15" x14ac:dyDescent="0.2">
      <c r="B851" s="12" t="str">
        <f t="shared" si="104"/>
        <v>Vietējais un ārvalstu kapitāls, n=5</v>
      </c>
      <c r="C851" s="3">
        <v>5</v>
      </c>
      <c r="D851" s="64">
        <v>66.034444871637376</v>
      </c>
      <c r="E851" s="27">
        <f t="shared" si="101"/>
        <v>40.965555128362624</v>
      </c>
      <c r="F851" s="64">
        <v>18.28957988306199</v>
      </c>
      <c r="G851" s="27">
        <f t="shared" si="102"/>
        <v>17.740374098876057</v>
      </c>
      <c r="H851" s="64">
        <v>18.28957988306199</v>
      </c>
      <c r="I851" s="27">
        <f t="shared" si="103"/>
        <v>7</v>
      </c>
      <c r="J851" s="64">
        <v>33.965555128362638</v>
      </c>
      <c r="K851" s="27"/>
      <c r="L851" s="21"/>
      <c r="M851" s="19"/>
      <c r="N851" s="21"/>
      <c r="O851" s="27"/>
      <c r="P851" s="38"/>
      <c r="Q851" s="36"/>
      <c r="S851" s="33" t="s">
        <v>31</v>
      </c>
      <c r="T851" s="39" t="s">
        <v>4</v>
      </c>
      <c r="U851" s="56">
        <v>5</v>
      </c>
      <c r="V851" s="37"/>
    </row>
    <row r="852" spans="2:22" ht="15" x14ac:dyDescent="0.2">
      <c r="B852" s="12" t="str">
        <f t="shared" si="104"/>
        <v>Ārvalstu kapitāls, n=6</v>
      </c>
      <c r="C852" s="3">
        <v>5</v>
      </c>
      <c r="D852" s="64">
        <v>61.285488665423983</v>
      </c>
      <c r="E852" s="27">
        <f t="shared" si="101"/>
        <v>45.714511334576017</v>
      </c>
      <c r="F852" s="64">
        <v>20.937727458350665</v>
      </c>
      <c r="G852" s="27">
        <f t="shared" si="102"/>
        <v>15.092226523587382</v>
      </c>
      <c r="H852" s="89">
        <v>0</v>
      </c>
      <c r="I852" s="27">
        <f t="shared" si="103"/>
        <v>25.28957988306199</v>
      </c>
      <c r="J852" s="64">
        <v>38.714511334576024</v>
      </c>
      <c r="K852" s="27"/>
      <c r="L852" s="21"/>
      <c r="M852" s="19"/>
      <c r="N852" s="21"/>
      <c r="O852" s="27"/>
      <c r="P852" s="38"/>
      <c r="Q852" s="36"/>
      <c r="S852" s="33" t="s">
        <v>32</v>
      </c>
      <c r="T852" s="41" t="s">
        <v>4</v>
      </c>
      <c r="U852" s="56">
        <v>6</v>
      </c>
      <c r="V852" s="37"/>
    </row>
    <row r="853" spans="2:22" ht="15" x14ac:dyDescent="0.2">
      <c r="B853" s="12" t="str">
        <f t="shared" si="104"/>
        <v>UZŅĒMUMA APGROZĪJUMS</v>
      </c>
      <c r="C853" s="3">
        <v>5</v>
      </c>
      <c r="D853" s="63"/>
      <c r="E853" s="27">
        <f t="shared" si="101"/>
        <v>107</v>
      </c>
      <c r="F853" s="89"/>
      <c r="G853" s="27">
        <f t="shared" si="102"/>
        <v>36.02995398193805</v>
      </c>
      <c r="H853" s="89"/>
      <c r="I853" s="27">
        <f t="shared" si="103"/>
        <v>25.28957988306199</v>
      </c>
      <c r="J853" s="63"/>
      <c r="K853" s="27"/>
      <c r="L853" s="21"/>
      <c r="M853" s="19"/>
      <c r="N853" s="21"/>
      <c r="O853" s="27"/>
      <c r="P853" s="38"/>
      <c r="Q853" s="36"/>
      <c r="S853" s="33" t="s">
        <v>95</v>
      </c>
      <c r="T853" s="41"/>
      <c r="U853" s="54" t="s">
        <v>96</v>
      </c>
      <c r="V853" s="37"/>
    </row>
    <row r="854" spans="2:22" ht="15" x14ac:dyDescent="0.2">
      <c r="B854" s="12" t="str">
        <f t="shared" si="104"/>
        <v>Zems, n=78</v>
      </c>
      <c r="C854" s="3">
        <v>5</v>
      </c>
      <c r="D854" s="64">
        <v>88.655508120688182</v>
      </c>
      <c r="E854" s="27">
        <f t="shared" si="101"/>
        <v>18.344491879311818</v>
      </c>
      <c r="F854" s="64">
        <v>4.8233628910850692</v>
      </c>
      <c r="G854" s="27">
        <f t="shared" si="102"/>
        <v>31.206591090852978</v>
      </c>
      <c r="H854" s="64">
        <v>5.9899118671226059</v>
      </c>
      <c r="I854" s="27">
        <f t="shared" si="103"/>
        <v>19.299668015939382</v>
      </c>
      <c r="J854" s="64">
        <v>8.6657241901830595</v>
      </c>
      <c r="K854" s="27"/>
      <c r="L854" s="21"/>
      <c r="M854" s="19"/>
      <c r="N854" s="21"/>
      <c r="O854" s="27"/>
      <c r="P854" s="38"/>
      <c r="Q854" s="36"/>
      <c r="S854" s="33" t="s">
        <v>92</v>
      </c>
      <c r="T854" s="41" t="s">
        <v>4</v>
      </c>
      <c r="U854" s="56">
        <v>78</v>
      </c>
      <c r="V854" s="37"/>
    </row>
    <row r="855" spans="2:22" ht="15" x14ac:dyDescent="0.2">
      <c r="B855" s="12" t="str">
        <f t="shared" si="104"/>
        <v>Vidējs, n=56</v>
      </c>
      <c r="C855" s="3">
        <v>5</v>
      </c>
      <c r="D855" s="64">
        <v>78.710796094773031</v>
      </c>
      <c r="E855" s="27">
        <f t="shared" si="101"/>
        <v>28.289203905226969</v>
      </c>
      <c r="F855" s="64">
        <v>14.614968474435052</v>
      </c>
      <c r="G855" s="27">
        <f t="shared" si="102"/>
        <v>21.414985507502994</v>
      </c>
      <c r="H855" s="64">
        <v>6.2753767553619682</v>
      </c>
      <c r="I855" s="27">
        <f t="shared" si="103"/>
        <v>19.014203127700021</v>
      </c>
      <c r="J855" s="64">
        <v>11.94467851957803</v>
      </c>
      <c r="K855" s="27"/>
      <c r="L855" s="21"/>
      <c r="M855" s="19"/>
      <c r="N855" s="21"/>
      <c r="O855" s="27"/>
      <c r="P855" s="38"/>
      <c r="Q855" s="36"/>
      <c r="S855" s="33" t="s">
        <v>93</v>
      </c>
      <c r="T855" s="41" t="s">
        <v>4</v>
      </c>
      <c r="U855" s="56">
        <v>56</v>
      </c>
      <c r="V855" s="37"/>
    </row>
    <row r="856" spans="2:22" ht="15" x14ac:dyDescent="0.2">
      <c r="B856" s="12" t="str">
        <f t="shared" si="104"/>
        <v>Augsts, n=54</v>
      </c>
      <c r="C856" s="3">
        <v>5</v>
      </c>
      <c r="D856" s="64">
        <v>83.297466204713999</v>
      </c>
      <c r="E856" s="27">
        <f t="shared" si="101"/>
        <v>23.702533795286001</v>
      </c>
      <c r="F856" s="64">
        <v>9.0387254764252987</v>
      </c>
      <c r="G856" s="27">
        <f t="shared" si="102"/>
        <v>26.991228505512748</v>
      </c>
      <c r="H856" s="64">
        <v>7.9588712971329203</v>
      </c>
      <c r="I856" s="27">
        <f t="shared" si="103"/>
        <v>17.33070858592907</v>
      </c>
      <c r="J856" s="64">
        <v>7.7710031975816038</v>
      </c>
      <c r="K856" s="27"/>
      <c r="L856" s="21"/>
      <c r="M856" s="19"/>
      <c r="N856" s="21"/>
      <c r="O856" s="27"/>
      <c r="P856" s="38"/>
      <c r="Q856" s="36"/>
      <c r="S856" s="33" t="s">
        <v>94</v>
      </c>
      <c r="T856" s="41" t="s">
        <v>4</v>
      </c>
      <c r="U856" s="56">
        <v>54</v>
      </c>
      <c r="V856" s="37"/>
    </row>
    <row r="857" spans="2:22" ht="15" x14ac:dyDescent="0.2">
      <c r="B857" s="12" t="str">
        <f t="shared" si="104"/>
        <v>REĢIONS</v>
      </c>
      <c r="C857" s="3">
        <v>5</v>
      </c>
      <c r="D857" s="63"/>
      <c r="E857" s="27">
        <f t="shared" si="101"/>
        <v>107</v>
      </c>
      <c r="F857" s="89"/>
      <c r="G857" s="27">
        <f t="shared" si="102"/>
        <v>36.02995398193805</v>
      </c>
      <c r="H857" s="89"/>
      <c r="I857" s="27">
        <f t="shared" si="103"/>
        <v>25.28957988306199</v>
      </c>
      <c r="J857" s="63"/>
      <c r="K857" s="27"/>
      <c r="L857" s="21"/>
      <c r="M857" s="19"/>
      <c r="N857" s="22"/>
      <c r="O857" s="27"/>
      <c r="P857" s="40"/>
      <c r="Q857" s="36"/>
      <c r="S857" s="33" t="s">
        <v>33</v>
      </c>
      <c r="U857" s="54" t="s">
        <v>96</v>
      </c>
      <c r="V857" s="37"/>
    </row>
    <row r="858" spans="2:22" ht="15" x14ac:dyDescent="0.2">
      <c r="B858" s="12" t="str">
        <f t="shared" si="104"/>
        <v>Rīga, n=97</v>
      </c>
      <c r="C858" s="3">
        <v>5</v>
      </c>
      <c r="D858" s="64">
        <v>88.369197789617132</v>
      </c>
      <c r="E858" s="27">
        <f t="shared" si="101"/>
        <v>18.630802210382868</v>
      </c>
      <c r="F858" s="64">
        <v>7.458035719707917</v>
      </c>
      <c r="G858" s="27">
        <f t="shared" si="102"/>
        <v>28.571918262230128</v>
      </c>
      <c r="H858" s="64">
        <v>8.5829620752922597</v>
      </c>
      <c r="I858" s="27">
        <f t="shared" si="103"/>
        <v>16.706617807769732</v>
      </c>
      <c r="J858" s="64">
        <v>10.444556002440729</v>
      </c>
      <c r="K858" s="27"/>
      <c r="L858" s="21"/>
      <c r="M858" s="19"/>
      <c r="N858" s="21"/>
      <c r="O858" s="27"/>
      <c r="P858" s="38"/>
      <c r="Q858" s="36"/>
      <c r="S858" s="33" t="s">
        <v>34</v>
      </c>
      <c r="T858" s="41" t="s">
        <v>4</v>
      </c>
      <c r="U858" s="56">
        <v>97</v>
      </c>
      <c r="V858" s="37"/>
    </row>
    <row r="859" spans="2:22" ht="15" x14ac:dyDescent="0.2">
      <c r="B859" s="12" t="str">
        <f t="shared" si="104"/>
        <v>Pierīga, n=35</v>
      </c>
      <c r="C859" s="3">
        <v>5</v>
      </c>
      <c r="D859" s="64">
        <v>81.064588576919164</v>
      </c>
      <c r="E859" s="27">
        <f t="shared" si="101"/>
        <v>25.935411423080836</v>
      </c>
      <c r="F859" s="64">
        <v>12.253304790860001</v>
      </c>
      <c r="G859" s="27">
        <f t="shared" si="102"/>
        <v>23.776649191078043</v>
      </c>
      <c r="H859" s="64">
        <v>7.0130872446639794</v>
      </c>
      <c r="I859" s="27">
        <f t="shared" si="103"/>
        <v>18.276492638398011</v>
      </c>
      <c r="J859" s="64">
        <v>14.376942645293326</v>
      </c>
      <c r="K859" s="27"/>
      <c r="L859" s="21"/>
      <c r="M859" s="19"/>
      <c r="N859" s="21"/>
      <c r="O859" s="27"/>
      <c r="P859" s="38"/>
      <c r="Q859" s="36"/>
      <c r="S859" s="33" t="s">
        <v>35</v>
      </c>
      <c r="T859" s="41" t="s">
        <v>4</v>
      </c>
      <c r="U859" s="56">
        <v>35</v>
      </c>
      <c r="V859" s="37"/>
    </row>
    <row r="860" spans="2:22" ht="15" x14ac:dyDescent="0.2">
      <c r="B860" s="12" t="str">
        <f t="shared" si="104"/>
        <v>Vidzeme, n=28</v>
      </c>
      <c r="C860" s="3">
        <v>5</v>
      </c>
      <c r="D860" s="64">
        <v>54.799095346372184</v>
      </c>
      <c r="E860" s="27">
        <f t="shared" si="101"/>
        <v>52.200904653627816</v>
      </c>
      <c r="F860" s="64">
        <v>29.029953981938046</v>
      </c>
      <c r="G860" s="27">
        <f t="shared" si="102"/>
        <v>7</v>
      </c>
      <c r="H860" s="64">
        <v>5.0862858505842246</v>
      </c>
      <c r="I860" s="27">
        <f t="shared" si="103"/>
        <v>20.203294032477764</v>
      </c>
      <c r="J860" s="64">
        <v>13.432116254858245</v>
      </c>
      <c r="K860" s="27"/>
      <c r="L860" s="21"/>
      <c r="M860" s="19"/>
      <c r="N860" s="21"/>
      <c r="O860" s="27"/>
      <c r="P860" s="38"/>
      <c r="Q860" s="36"/>
      <c r="S860" s="33" t="s">
        <v>36</v>
      </c>
      <c r="T860" s="41" t="s">
        <v>4</v>
      </c>
      <c r="U860" s="56">
        <v>28</v>
      </c>
      <c r="V860" s="37"/>
    </row>
    <row r="861" spans="2:22" ht="15" x14ac:dyDescent="0.2">
      <c r="B861" s="12" t="str">
        <f t="shared" si="104"/>
        <v>Kurzeme, n=27</v>
      </c>
      <c r="C861" s="3">
        <v>5</v>
      </c>
      <c r="D861" s="64">
        <v>70.288937500909995</v>
      </c>
      <c r="E861" s="27">
        <f t="shared" si="101"/>
        <v>36.711062499090005</v>
      </c>
      <c r="F861" s="64">
        <v>7.8433431842082406</v>
      </c>
      <c r="G861" s="27">
        <f t="shared" si="102"/>
        <v>28.186610797729806</v>
      </c>
      <c r="H861" s="89">
        <v>0</v>
      </c>
      <c r="I861" s="27">
        <f t="shared" si="103"/>
        <v>25.28957988306199</v>
      </c>
      <c r="J861" s="64">
        <v>15.691831123909935</v>
      </c>
      <c r="K861" s="27"/>
      <c r="L861" s="21"/>
      <c r="M861" s="19"/>
      <c r="N861" s="21"/>
      <c r="O861" s="27"/>
      <c r="P861" s="38"/>
      <c r="Q861" s="36"/>
      <c r="S861" s="33" t="s">
        <v>37</v>
      </c>
      <c r="T861" s="41" t="s">
        <v>4</v>
      </c>
      <c r="U861" s="56">
        <v>27</v>
      </c>
      <c r="V861" s="37"/>
    </row>
    <row r="862" spans="2:22" ht="15" x14ac:dyDescent="0.2">
      <c r="B862" s="12" t="str">
        <f t="shared" si="104"/>
        <v>Zemgale, n=29</v>
      </c>
      <c r="C862" s="3">
        <v>5</v>
      </c>
      <c r="D862" s="64">
        <v>91.101664898429476</v>
      </c>
      <c r="E862" s="27">
        <f t="shared" si="101"/>
        <v>15.898335101570524</v>
      </c>
      <c r="F862" s="64">
        <v>3.3794756067043221</v>
      </c>
      <c r="G862" s="27">
        <f t="shared" si="102"/>
        <v>32.650478375233725</v>
      </c>
      <c r="H862" s="64">
        <v>4.0926035694249556</v>
      </c>
      <c r="I862" s="27">
        <f t="shared" si="103"/>
        <v>21.196976313637034</v>
      </c>
      <c r="J862" s="64">
        <v>4.8057315321455887</v>
      </c>
      <c r="K862" s="27"/>
      <c r="L862" s="21"/>
      <c r="M862" s="19"/>
      <c r="N862" s="22"/>
      <c r="O862" s="27"/>
      <c r="P862" s="40"/>
      <c r="Q862" s="36"/>
      <c r="S862" s="33" t="s">
        <v>38</v>
      </c>
      <c r="T862" s="41" t="s">
        <v>4</v>
      </c>
      <c r="U862" s="56">
        <v>29</v>
      </c>
      <c r="V862" s="37"/>
    </row>
    <row r="863" spans="2:22" ht="15" x14ac:dyDescent="0.2">
      <c r="B863" s="12" t="str">
        <f t="shared" si="104"/>
        <v>Latgale, n=34</v>
      </c>
      <c r="C863" s="3">
        <v>5</v>
      </c>
      <c r="D863" s="64">
        <v>82.392703358538583</v>
      </c>
      <c r="E863" s="27">
        <f t="shared" si="101"/>
        <v>24.607296641461417</v>
      </c>
      <c r="F863" s="64">
        <v>3.9059132988668881</v>
      </c>
      <c r="G863" s="27">
        <f t="shared" si="102"/>
        <v>32.124040683071158</v>
      </c>
      <c r="H863" s="80">
        <v>0.34386693903688254</v>
      </c>
      <c r="I863" s="27">
        <f t="shared" si="103"/>
        <v>24.945712944025107</v>
      </c>
      <c r="J863" s="64">
        <v>18.036155895994057</v>
      </c>
      <c r="K863" s="27"/>
      <c r="L863" s="21"/>
      <c r="M863" s="19"/>
      <c r="N863" s="22"/>
      <c r="O863" s="27"/>
      <c r="P863" s="38"/>
      <c r="Q863" s="36"/>
      <c r="S863" s="33" t="s">
        <v>39</v>
      </c>
      <c r="T863" s="39" t="s">
        <v>4</v>
      </c>
      <c r="U863" s="56">
        <v>34</v>
      </c>
    </row>
    <row r="864" spans="2:22" ht="15" x14ac:dyDescent="0.2">
      <c r="B864" s="12" t="str">
        <f t="shared" si="104"/>
        <v>UZŅĒMUMA ATRAŠANĀS VIETA</v>
      </c>
      <c r="C864" s="3">
        <v>5</v>
      </c>
      <c r="D864" s="63"/>
      <c r="E864" s="27">
        <f t="shared" si="101"/>
        <v>107</v>
      </c>
      <c r="F864" s="89"/>
      <c r="G864" s="27">
        <f t="shared" si="102"/>
        <v>36.02995398193805</v>
      </c>
      <c r="H864" s="81"/>
      <c r="I864" s="27">
        <f t="shared" si="103"/>
        <v>25.28957988306199</v>
      </c>
      <c r="J864" s="63"/>
      <c r="K864" s="27"/>
      <c r="L864" s="21"/>
      <c r="M864" s="19"/>
      <c r="N864" s="21"/>
      <c r="O864" s="27"/>
      <c r="P864" s="38"/>
      <c r="Q864" s="36"/>
      <c r="S864" s="33" t="s">
        <v>40</v>
      </c>
      <c r="T864" s="39"/>
      <c r="U864" s="54" t="s">
        <v>96</v>
      </c>
    </row>
    <row r="865" spans="1:23" ht="15" x14ac:dyDescent="0.2">
      <c r="B865" s="12" t="str">
        <f t="shared" si="104"/>
        <v>Rīga, n=97</v>
      </c>
      <c r="C865" s="3">
        <v>5</v>
      </c>
      <c r="D865" s="64">
        <v>88.369197789617132</v>
      </c>
      <c r="E865" s="27">
        <f t="shared" si="101"/>
        <v>18.630802210382868</v>
      </c>
      <c r="F865" s="64">
        <v>7.458035719707917</v>
      </c>
      <c r="G865" s="27">
        <f t="shared" si="102"/>
        <v>28.571918262230128</v>
      </c>
      <c r="H865" s="85">
        <v>8.5829620752922597</v>
      </c>
      <c r="I865" s="27">
        <f t="shared" si="103"/>
        <v>16.706617807769732</v>
      </c>
      <c r="J865" s="64">
        <v>10.444556002440729</v>
      </c>
      <c r="K865" s="27"/>
      <c r="L865" s="21"/>
      <c r="M865" s="19"/>
      <c r="N865" s="21"/>
      <c r="O865" s="27"/>
      <c r="P865" s="38"/>
      <c r="Q865" s="36"/>
      <c r="S865" s="33" t="s">
        <v>34</v>
      </c>
      <c r="T865" s="39" t="s">
        <v>4</v>
      </c>
      <c r="U865" s="56">
        <v>97</v>
      </c>
    </row>
    <row r="866" spans="1:23" ht="15" x14ac:dyDescent="0.2">
      <c r="B866" s="12" t="str">
        <f t="shared" si="104"/>
        <v>Ārpus Rīgas, n=153</v>
      </c>
      <c r="C866" s="3">
        <v>5</v>
      </c>
      <c r="D866" s="64">
        <v>75.761825852580827</v>
      </c>
      <c r="E866" s="27">
        <f t="shared" si="101"/>
        <v>31.238174147419173</v>
      </c>
      <c r="F866" s="64">
        <v>11.628940476484701</v>
      </c>
      <c r="G866" s="27">
        <f t="shared" si="102"/>
        <v>24.401013505453346</v>
      </c>
      <c r="H866" s="85">
        <v>3.4407735817421807</v>
      </c>
      <c r="I866" s="27">
        <f t="shared" si="103"/>
        <v>21.848806301319808</v>
      </c>
      <c r="J866" s="64">
        <v>13.612221861953769</v>
      </c>
      <c r="K866" s="27"/>
      <c r="L866" s="21"/>
      <c r="M866" s="19"/>
      <c r="N866" s="21"/>
      <c r="O866" s="27"/>
      <c r="P866" s="38"/>
      <c r="Q866" s="36"/>
      <c r="S866" s="33" t="s">
        <v>41</v>
      </c>
      <c r="T866" s="39" t="s">
        <v>4</v>
      </c>
      <c r="U866" s="56">
        <v>153</v>
      </c>
    </row>
    <row r="867" spans="1:23" ht="15" x14ac:dyDescent="0.2">
      <c r="B867" s="12" t="str">
        <f t="shared" si="104"/>
        <v>EKSPORTA STATUSS</v>
      </c>
      <c r="C867" s="3">
        <v>5</v>
      </c>
      <c r="D867" s="63"/>
      <c r="E867" s="27">
        <f t="shared" si="101"/>
        <v>107</v>
      </c>
      <c r="F867" s="89"/>
      <c r="G867" s="27">
        <f t="shared" si="102"/>
        <v>36.02995398193805</v>
      </c>
      <c r="H867" s="81"/>
      <c r="I867" s="27">
        <f t="shared" si="103"/>
        <v>25.28957988306199</v>
      </c>
      <c r="J867" s="63"/>
      <c r="K867" s="27"/>
      <c r="L867" s="21"/>
      <c r="M867" s="19"/>
      <c r="N867" s="21"/>
      <c r="O867" s="27"/>
      <c r="P867" s="38"/>
      <c r="Q867" s="36"/>
      <c r="S867" s="33" t="s">
        <v>42</v>
      </c>
      <c r="T867" s="39"/>
      <c r="U867" s="54" t="s">
        <v>96</v>
      </c>
    </row>
    <row r="868" spans="1:23" ht="15" x14ac:dyDescent="0.2">
      <c r="B868" s="12" t="str">
        <f t="shared" si="104"/>
        <v>Eksportē, n=34</v>
      </c>
      <c r="C868" s="3">
        <v>5</v>
      </c>
      <c r="D868" s="64">
        <v>84.600321579328082</v>
      </c>
      <c r="E868" s="27">
        <f t="shared" si="101"/>
        <v>22.399678420671918</v>
      </c>
      <c r="F868" s="64">
        <v>3.7735767000716893</v>
      </c>
      <c r="G868" s="27">
        <f t="shared" si="102"/>
        <v>32.256377281866357</v>
      </c>
      <c r="H868" s="81">
        <v>0</v>
      </c>
      <c r="I868" s="27">
        <f t="shared" si="103"/>
        <v>25.28957988306199</v>
      </c>
      <c r="J868" s="64">
        <v>11.62610172060023</v>
      </c>
      <c r="K868" s="27"/>
      <c r="L868" s="21"/>
      <c r="M868" s="19"/>
      <c r="N868" s="22"/>
      <c r="O868" s="27"/>
      <c r="P868" s="40"/>
      <c r="Q868" s="36"/>
      <c r="S868" s="33" t="s">
        <v>43</v>
      </c>
      <c r="T868" s="39" t="s">
        <v>4</v>
      </c>
      <c r="U868" s="56">
        <v>34</v>
      </c>
    </row>
    <row r="869" spans="1:23" ht="15.75" customHeight="1" x14ac:dyDescent="0.2">
      <c r="B869" s="12" t="str">
        <f t="shared" si="104"/>
        <v>Neeksportē, n=214</v>
      </c>
      <c r="C869" s="3">
        <v>5</v>
      </c>
      <c r="D869" s="65">
        <v>81.224858870493307</v>
      </c>
      <c r="E869" s="27">
        <f>$D$874-D869+7</f>
        <v>25.775141129506693</v>
      </c>
      <c r="F869" s="65">
        <v>10.3882282913144</v>
      </c>
      <c r="G869" s="27">
        <f>$F$874-F869+7</f>
        <v>25.641725690623645</v>
      </c>
      <c r="H869" s="65">
        <v>6.5489016883456399</v>
      </c>
      <c r="I869" s="27">
        <f>$H$874-H869+7</f>
        <v>18.740678194716349</v>
      </c>
      <c r="J869" s="65">
        <v>12.278895183754667</v>
      </c>
      <c r="K869" s="27"/>
      <c r="L869" s="21"/>
      <c r="M869" s="19"/>
      <c r="N869" s="21"/>
      <c r="O869" s="27"/>
      <c r="P869" s="38"/>
      <c r="Q869" s="36"/>
      <c r="S869" s="33" t="s">
        <v>44</v>
      </c>
      <c r="T869" s="39" t="s">
        <v>4</v>
      </c>
      <c r="U869" s="57">
        <v>214</v>
      </c>
    </row>
    <row r="870" spans="1:23" ht="15.75" customHeight="1" x14ac:dyDescent="0.2">
      <c r="B870" s="12" t="str">
        <f t="shared" si="104"/>
        <v/>
      </c>
      <c r="C870" s="3">
        <v>5</v>
      </c>
      <c r="D870" s="95"/>
      <c r="E870" s="27">
        <f t="shared" ref="E870:E873" si="105">$D$874-D870+7</f>
        <v>107</v>
      </c>
      <c r="F870" s="95"/>
      <c r="G870" s="27">
        <f t="shared" ref="G870:G873" si="106">$F$874-F870+7</f>
        <v>36.02995398193805</v>
      </c>
      <c r="H870" s="95"/>
      <c r="I870" s="27">
        <f t="shared" ref="I870:I873" si="107">$H$874-H870+7</f>
        <v>25.28957988306199</v>
      </c>
      <c r="J870" s="95"/>
      <c r="K870" s="27"/>
      <c r="L870" s="21"/>
      <c r="M870" s="19"/>
      <c r="N870" s="21"/>
      <c r="O870" s="27"/>
      <c r="P870" s="38"/>
      <c r="Q870" s="36"/>
      <c r="T870" s="39"/>
      <c r="U870" s="54" t="s">
        <v>96</v>
      </c>
      <c r="W870" s="33" t="s">
        <v>75</v>
      </c>
    </row>
    <row r="871" spans="1:23" ht="15.75" customHeight="1" x14ac:dyDescent="0.2">
      <c r="B871" s="12" t="str">
        <f t="shared" si="104"/>
        <v>Jā, ir ieviesis jaunus digitālos risinājumus, n=18</v>
      </c>
      <c r="C871" s="3">
        <v>5</v>
      </c>
      <c r="D871" s="64">
        <v>89.025231687072775</v>
      </c>
      <c r="E871" s="27">
        <f t="shared" si="105"/>
        <v>17.974768312927225</v>
      </c>
      <c r="F871" s="64">
        <v>7.9759529036544592</v>
      </c>
      <c r="G871" s="27">
        <f t="shared" si="106"/>
        <v>28.054001078283587</v>
      </c>
      <c r="H871" s="81">
        <v>9.6590172920036537</v>
      </c>
      <c r="I871" s="27">
        <f t="shared" si="107"/>
        <v>15.630562591058336</v>
      </c>
      <c r="J871" s="64">
        <v>18.950721216581687</v>
      </c>
      <c r="K871" s="27"/>
      <c r="L871" s="21"/>
      <c r="M871" s="19"/>
      <c r="N871" s="21"/>
      <c r="O871" s="27"/>
      <c r="P871" s="38"/>
      <c r="Q871" s="36"/>
      <c r="S871" s="33" t="s">
        <v>65</v>
      </c>
      <c r="T871" s="39" t="s">
        <v>4</v>
      </c>
      <c r="U871" s="56">
        <v>18</v>
      </c>
    </row>
    <row r="872" spans="1:23" ht="15.75" customHeight="1" x14ac:dyDescent="0.2">
      <c r="B872" s="12" t="str">
        <f t="shared" si="104"/>
        <v>Jā, ir palielinājis jau esošo digitālo risinājumu izmantošanu, n=35</v>
      </c>
      <c r="C872" s="3">
        <v>5</v>
      </c>
      <c r="D872" s="64">
        <v>83.852836672054565</v>
      </c>
      <c r="E872" s="27">
        <f t="shared" si="105"/>
        <v>23.147163327945435</v>
      </c>
      <c r="F872" s="64">
        <v>13.49431136515048</v>
      </c>
      <c r="G872" s="27">
        <f t="shared" si="106"/>
        <v>22.535642616787566</v>
      </c>
      <c r="H872" s="81">
        <v>0.85256220514601266</v>
      </c>
      <c r="I872" s="27">
        <f t="shared" si="107"/>
        <v>24.437017677915978</v>
      </c>
      <c r="J872" s="64">
        <v>11.252910721506165</v>
      </c>
      <c r="K872" s="27"/>
      <c r="L872" s="21"/>
      <c r="M872" s="19"/>
      <c r="N872" s="21"/>
      <c r="O872" s="27"/>
      <c r="P872" s="38"/>
      <c r="Q872" s="36"/>
      <c r="S872" s="33" t="s">
        <v>66</v>
      </c>
      <c r="T872" s="39" t="s">
        <v>4</v>
      </c>
      <c r="U872" s="56">
        <v>35</v>
      </c>
    </row>
    <row r="873" spans="1:23" ht="15.75" customHeight="1" x14ac:dyDescent="0.2">
      <c r="B873" s="12" t="str">
        <f t="shared" si="104"/>
        <v>Nē, n=188</v>
      </c>
      <c r="C873" s="3">
        <v>5</v>
      </c>
      <c r="D873" s="64">
        <v>81.192564859362435</v>
      </c>
      <c r="E873" s="27">
        <f t="shared" si="105"/>
        <v>25.807435140637565</v>
      </c>
      <c r="F873" s="64">
        <v>9.0153789441745005</v>
      </c>
      <c r="G873" s="27">
        <f t="shared" si="106"/>
        <v>27.014575037763546</v>
      </c>
      <c r="H873" s="81">
        <v>6.6764204932679956</v>
      </c>
      <c r="I873" s="27">
        <f t="shared" si="107"/>
        <v>18.613159389793992</v>
      </c>
      <c r="J873" s="64">
        <v>12.390645267431806</v>
      </c>
      <c r="K873" s="27"/>
      <c r="L873" s="21"/>
      <c r="M873" s="19"/>
      <c r="N873" s="21"/>
      <c r="O873" s="27"/>
      <c r="P873" s="38"/>
      <c r="Q873" s="36"/>
      <c r="S873" s="33" t="s">
        <v>8</v>
      </c>
      <c r="T873" s="39" t="s">
        <v>4</v>
      </c>
      <c r="U873" s="56">
        <v>188</v>
      </c>
    </row>
    <row r="874" spans="1:23" x14ac:dyDescent="0.2">
      <c r="B874" s="12"/>
      <c r="C874" s="4"/>
      <c r="D874" s="3">
        <f>MAX(D839:D873)</f>
        <v>100</v>
      </c>
      <c r="E874" s="3"/>
      <c r="F874" s="3">
        <f>MAX(F839:F873)</f>
        <v>29.029953981938046</v>
      </c>
      <c r="G874" s="3"/>
      <c r="H874" s="3">
        <f>MAX(H839:H873)</f>
        <v>18.28957988306199</v>
      </c>
      <c r="I874" s="3"/>
      <c r="J874" s="3"/>
      <c r="K874" s="15"/>
      <c r="L874" s="15"/>
      <c r="M874" s="15"/>
      <c r="N874" s="5"/>
      <c r="O874" s="42"/>
      <c r="P874" s="36"/>
      <c r="Q874" s="36"/>
    </row>
    <row r="875" spans="1:23" x14ac:dyDescent="0.2">
      <c r="B875" s="12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2"/>
      <c r="P875" s="36"/>
      <c r="Q875" s="36"/>
    </row>
    <row r="876" spans="1:23" x14ac:dyDescent="0.2">
      <c r="B876" s="12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2"/>
      <c r="P876" s="36"/>
      <c r="Q876" s="36"/>
    </row>
    <row r="877" spans="1:23" ht="15" x14ac:dyDescent="0.2">
      <c r="A877" s="72" t="s">
        <v>91</v>
      </c>
      <c r="B877" s="12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2"/>
      <c r="P877" s="36"/>
      <c r="Q877" s="36"/>
    </row>
    <row r="878" spans="1:23" x14ac:dyDescent="0.2">
      <c r="B878" s="12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2"/>
      <c r="P878" s="36"/>
      <c r="Q878" s="36"/>
    </row>
    <row r="879" spans="1:23" x14ac:dyDescent="0.2">
      <c r="A879" s="2">
        <v>1</v>
      </c>
      <c r="B879" s="12" t="s">
        <v>81</v>
      </c>
      <c r="C879" s="60">
        <v>77.069284674950126</v>
      </c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2"/>
      <c r="P879" s="36"/>
      <c r="Q879" s="36"/>
    </row>
    <row r="880" spans="1:23" x14ac:dyDescent="0.2">
      <c r="A880" s="2">
        <v>2</v>
      </c>
      <c r="B880" s="12" t="s">
        <v>62</v>
      </c>
      <c r="C880" s="60">
        <v>9.4833127599250258</v>
      </c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2"/>
      <c r="P880" s="36"/>
      <c r="Q880" s="36"/>
    </row>
    <row r="881" spans="1:22" x14ac:dyDescent="0.2">
      <c r="A881" s="2">
        <v>3</v>
      </c>
      <c r="B881" s="12" t="s">
        <v>63</v>
      </c>
      <c r="C881" s="60">
        <v>2.7196548839559473</v>
      </c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2"/>
      <c r="P881" s="36"/>
      <c r="Q881" s="36"/>
    </row>
    <row r="882" spans="1:22" x14ac:dyDescent="0.2">
      <c r="A882" s="2">
        <v>4</v>
      </c>
      <c r="B882" s="12" t="s">
        <v>61</v>
      </c>
      <c r="C882" s="60">
        <v>12.870634915402345</v>
      </c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2"/>
      <c r="P882" s="36"/>
      <c r="Q882" s="36"/>
    </row>
    <row r="883" spans="1:22" x14ac:dyDescent="0.2">
      <c r="A883" s="2">
        <v>8</v>
      </c>
      <c r="B883" s="12" t="s">
        <v>0</v>
      </c>
      <c r="C883" s="60">
        <v>4.7969190502638783</v>
      </c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2"/>
      <c r="P883" s="36"/>
      <c r="Q883" s="36"/>
    </row>
    <row r="884" spans="1:22" x14ac:dyDescent="0.2">
      <c r="B884" s="12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2"/>
      <c r="P884" s="36"/>
      <c r="Q884" s="36"/>
    </row>
    <row r="885" spans="1:22" x14ac:dyDescent="0.2">
      <c r="B885" s="12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2"/>
      <c r="P885" s="36"/>
      <c r="Q885" s="36"/>
    </row>
    <row r="886" spans="1:22" x14ac:dyDescent="0.2">
      <c r="B886" s="4"/>
      <c r="C886" s="3" t="s">
        <v>2</v>
      </c>
      <c r="D886" s="12" t="s">
        <v>81</v>
      </c>
      <c r="E886" s="3" t="s">
        <v>2</v>
      </c>
      <c r="F886" s="12" t="s">
        <v>62</v>
      </c>
      <c r="G886" s="5" t="s">
        <v>2</v>
      </c>
      <c r="H886" s="12" t="s">
        <v>61</v>
      </c>
      <c r="J886" s="6"/>
      <c r="K886" s="25"/>
      <c r="L886" s="6"/>
      <c r="M886" s="25"/>
      <c r="N886" s="6"/>
      <c r="P886" s="36"/>
      <c r="Q886" s="36"/>
      <c r="V886" s="37"/>
    </row>
    <row r="887" spans="1:22" ht="15" x14ac:dyDescent="0.2">
      <c r="B887" s="12" t="str">
        <f>S887&amp;T887&amp;U887&amp;V887</f>
        <v>VISI RESPONDENTI, n=216</v>
      </c>
      <c r="C887" s="3">
        <v>5</v>
      </c>
      <c r="D887" s="60">
        <v>77.069284674950126</v>
      </c>
      <c r="E887" s="27">
        <f t="shared" ref="E887:E916" si="108">$D$922-D887+7</f>
        <v>29.930715325049874</v>
      </c>
      <c r="F887" s="84">
        <v>9.4833127599250258</v>
      </c>
      <c r="G887" s="27">
        <f t="shared" ref="G887:G916" si="109">$F$922-F887+7</f>
        <v>26.163409851074469</v>
      </c>
      <c r="H887" s="60">
        <v>12.870634915402345</v>
      </c>
      <c r="I887" s="27"/>
      <c r="J887" s="21"/>
      <c r="K887" s="27"/>
      <c r="L887" s="21"/>
      <c r="M887" s="19"/>
      <c r="N887" s="21"/>
      <c r="O887" s="27"/>
      <c r="P887" s="38"/>
      <c r="Q887" s="36"/>
      <c r="S887" s="33" t="s">
        <v>3</v>
      </c>
      <c r="T887" s="39" t="s">
        <v>4</v>
      </c>
      <c r="U887" s="55">
        <v>216</v>
      </c>
      <c r="V887" s="37"/>
    </row>
    <row r="888" spans="1:22" ht="15" x14ac:dyDescent="0.2">
      <c r="B888" s="12" t="str">
        <f t="shared" ref="B888:B921" si="110">S888&amp;T888&amp;U888&amp;V888</f>
        <v>NOZARE</v>
      </c>
      <c r="C888" s="3">
        <v>5</v>
      </c>
      <c r="D888" s="63"/>
      <c r="E888" s="27">
        <f t="shared" si="108"/>
        <v>107</v>
      </c>
      <c r="F888" s="81"/>
      <c r="G888" s="27">
        <f t="shared" si="109"/>
        <v>35.646722610999497</v>
      </c>
      <c r="H888" s="63"/>
      <c r="I888" s="27"/>
      <c r="J888" s="21"/>
      <c r="K888" s="27"/>
      <c r="L888" s="21"/>
      <c r="M888" s="19"/>
      <c r="N888" s="22"/>
      <c r="O888" s="27"/>
      <c r="P888" s="40"/>
      <c r="Q888" s="36"/>
      <c r="S888" s="33" t="s">
        <v>6</v>
      </c>
      <c r="T888" s="39"/>
      <c r="U888" s="54" t="s">
        <v>96</v>
      </c>
      <c r="V888" s="37"/>
    </row>
    <row r="889" spans="1:22" ht="15" x14ac:dyDescent="0.2">
      <c r="B889" s="12" t="str">
        <f t="shared" si="110"/>
        <v>Ražošana, n=53</v>
      </c>
      <c r="C889" s="3">
        <v>5</v>
      </c>
      <c r="D889" s="64">
        <v>74.283914068828039</v>
      </c>
      <c r="E889" s="27">
        <f t="shared" si="108"/>
        <v>32.716085931171961</v>
      </c>
      <c r="F889" s="85">
        <v>12.177028411036691</v>
      </c>
      <c r="G889" s="27">
        <f t="shared" si="109"/>
        <v>23.469694199962806</v>
      </c>
      <c r="H889" s="64">
        <v>13.899555654554952</v>
      </c>
      <c r="I889" s="27"/>
      <c r="J889" s="21"/>
      <c r="K889" s="27"/>
      <c r="L889" s="21"/>
      <c r="M889" s="19"/>
      <c r="N889" s="21"/>
      <c r="O889" s="27"/>
      <c r="P889" s="38"/>
      <c r="Q889" s="36"/>
      <c r="S889" s="33" t="s">
        <v>22</v>
      </c>
      <c r="T889" s="39" t="s">
        <v>4</v>
      </c>
      <c r="U889" s="56">
        <v>53</v>
      </c>
      <c r="V889" s="37"/>
    </row>
    <row r="890" spans="1:22" ht="15" x14ac:dyDescent="0.2">
      <c r="B890" s="12" t="str">
        <f t="shared" si="110"/>
        <v>Tirdzniecība, n=31</v>
      </c>
      <c r="C890" s="3">
        <v>5</v>
      </c>
      <c r="D890" s="64">
        <v>73.123309796351933</v>
      </c>
      <c r="E890" s="27">
        <f t="shared" si="108"/>
        <v>33.876690203648067</v>
      </c>
      <c r="F890" s="85">
        <v>10.760674984576115</v>
      </c>
      <c r="G890" s="27">
        <f t="shared" si="109"/>
        <v>24.886047626423384</v>
      </c>
      <c r="H890" s="64">
        <v>11.119964600259429</v>
      </c>
      <c r="I890" s="27"/>
      <c r="J890" s="21"/>
      <c r="K890" s="27"/>
      <c r="L890" s="21"/>
      <c r="M890" s="19"/>
      <c r="N890" s="21"/>
      <c r="O890" s="27"/>
      <c r="P890" s="38"/>
      <c r="Q890" s="36"/>
      <c r="S890" s="33" t="s">
        <v>23</v>
      </c>
      <c r="T890" s="39" t="s">
        <v>4</v>
      </c>
      <c r="U890" s="56">
        <v>31</v>
      </c>
      <c r="V890" s="37"/>
    </row>
    <row r="891" spans="1:22" ht="15" x14ac:dyDescent="0.2">
      <c r="B891" s="12" t="str">
        <f t="shared" si="110"/>
        <v>Būvniecība, n=11</v>
      </c>
      <c r="C891" s="3">
        <v>5</v>
      </c>
      <c r="D891" s="64">
        <v>77.846272219814352</v>
      </c>
      <c r="E891" s="27">
        <f t="shared" si="108"/>
        <v>29.153727780185648</v>
      </c>
      <c r="F891" s="85">
        <v>8.3978815036383665</v>
      </c>
      <c r="G891" s="27">
        <f t="shared" si="109"/>
        <v>27.24884110736113</v>
      </c>
      <c r="H891" s="64">
        <v>22.15372778018564</v>
      </c>
      <c r="I891" s="27"/>
      <c r="J891" s="21"/>
      <c r="K891" s="27"/>
      <c r="L891" s="21"/>
      <c r="M891" s="19"/>
      <c r="N891" s="21"/>
      <c r="O891" s="27"/>
      <c r="P891" s="38"/>
      <c r="Q891" s="36"/>
      <c r="S891" s="33" t="s">
        <v>24</v>
      </c>
      <c r="T891" s="39" t="s">
        <v>4</v>
      </c>
      <c r="U891" s="56">
        <v>11</v>
      </c>
      <c r="V891" s="37"/>
    </row>
    <row r="892" spans="1:22" ht="15" x14ac:dyDescent="0.2">
      <c r="B892" s="12" t="str">
        <f t="shared" si="110"/>
        <v>Pakalpojumi, n=121</v>
      </c>
      <c r="C892" s="3">
        <v>5</v>
      </c>
      <c r="D892" s="64">
        <v>80.096432026120894</v>
      </c>
      <c r="E892" s="27">
        <f t="shared" si="108"/>
        <v>26.903567973879106</v>
      </c>
      <c r="F892" s="85">
        <v>7.8859638551610285</v>
      </c>
      <c r="G892" s="27">
        <f t="shared" si="109"/>
        <v>27.760758755838467</v>
      </c>
      <c r="H892" s="64">
        <v>11.855389974205423</v>
      </c>
      <c r="I892" s="27"/>
      <c r="J892" s="21"/>
      <c r="K892" s="27"/>
      <c r="L892" s="21"/>
      <c r="M892" s="19"/>
      <c r="N892" s="21"/>
      <c r="O892" s="27"/>
      <c r="P892" s="38"/>
      <c r="Q892" s="36"/>
      <c r="S892" s="33" t="s">
        <v>25</v>
      </c>
      <c r="T892" s="39" t="s">
        <v>4</v>
      </c>
      <c r="U892" s="56">
        <v>121</v>
      </c>
      <c r="V892" s="37"/>
    </row>
    <row r="893" spans="1:22" ht="15" x14ac:dyDescent="0.2">
      <c r="B893" s="12" t="str">
        <f t="shared" si="110"/>
        <v>DARBINIEKU SKAITS UZŅĒMUMĀ</v>
      </c>
      <c r="C893" s="3">
        <v>5</v>
      </c>
      <c r="D893" s="63"/>
      <c r="E893" s="27">
        <f t="shared" si="108"/>
        <v>107</v>
      </c>
      <c r="F893" s="81"/>
      <c r="G893" s="27">
        <f t="shared" si="109"/>
        <v>35.646722610999497</v>
      </c>
      <c r="H893" s="63"/>
      <c r="I893" s="27"/>
      <c r="J893" s="21"/>
      <c r="K893" s="27"/>
      <c r="L893" s="21"/>
      <c r="M893" s="19"/>
      <c r="N893" s="21"/>
      <c r="O893" s="27"/>
      <c r="P893" s="38"/>
      <c r="Q893" s="36"/>
      <c r="S893" s="33" t="s">
        <v>5</v>
      </c>
      <c r="T893" s="39"/>
      <c r="U893" s="54" t="s">
        <v>96</v>
      </c>
      <c r="V893" s="37"/>
    </row>
    <row r="894" spans="1:22" ht="15" x14ac:dyDescent="0.2">
      <c r="B894" s="12" t="str">
        <f t="shared" si="110"/>
        <v>1 - 9 darbinieki (mikrouzņēmumi), n=168</v>
      </c>
      <c r="C894" s="3">
        <v>5</v>
      </c>
      <c r="D894" s="64">
        <v>77.201867848017031</v>
      </c>
      <c r="E894" s="27">
        <f t="shared" si="108"/>
        <v>29.798132151982969</v>
      </c>
      <c r="F894" s="85">
        <v>8.8920072440950744</v>
      </c>
      <c r="G894" s="27">
        <f t="shared" si="109"/>
        <v>26.754715366904421</v>
      </c>
      <c r="H894" s="64">
        <v>12.702050741858775</v>
      </c>
      <c r="I894" s="27"/>
      <c r="J894" s="21"/>
      <c r="K894" s="27"/>
      <c r="L894" s="21"/>
      <c r="M894" s="19"/>
      <c r="N894" s="21"/>
      <c r="O894" s="27"/>
      <c r="P894" s="38"/>
      <c r="Q894" s="36"/>
      <c r="S894" s="33" t="s">
        <v>27</v>
      </c>
      <c r="T894" s="39" t="s">
        <v>4</v>
      </c>
      <c r="U894" s="56">
        <v>168</v>
      </c>
      <c r="V894" s="37"/>
    </row>
    <row r="895" spans="1:22" ht="15" x14ac:dyDescent="0.2">
      <c r="B895" s="12" t="str">
        <f t="shared" si="110"/>
        <v>10 - 49 darbinieki (mazie uzņēmumi), n=45</v>
      </c>
      <c r="C895" s="3">
        <v>5</v>
      </c>
      <c r="D895" s="64">
        <v>75.366856529574747</v>
      </c>
      <c r="E895" s="27">
        <f t="shared" si="108"/>
        <v>31.633143470425253</v>
      </c>
      <c r="F895" s="85">
        <v>20.191897904205572</v>
      </c>
      <c r="G895" s="27">
        <f t="shared" si="109"/>
        <v>15.454824706793925</v>
      </c>
      <c r="H895" s="64">
        <v>15.687126976193436</v>
      </c>
      <c r="I895" s="27"/>
      <c r="J895" s="21"/>
      <c r="K895" s="27"/>
      <c r="L895" s="21"/>
      <c r="M895" s="19"/>
      <c r="N895" s="22"/>
      <c r="O895" s="27"/>
      <c r="P895" s="40"/>
      <c r="Q895" s="36"/>
      <c r="S895" s="33" t="s">
        <v>28</v>
      </c>
      <c r="T895" s="39" t="s">
        <v>4</v>
      </c>
      <c r="U895" s="56">
        <v>45</v>
      </c>
      <c r="V895" s="37"/>
    </row>
    <row r="896" spans="1:22" ht="15" x14ac:dyDescent="0.2">
      <c r="B896" s="12" t="str">
        <f t="shared" si="110"/>
        <v>50 - 249 darbinieki (vidējie uzņēmumi), n=3</v>
      </c>
      <c r="C896" s="3">
        <v>5</v>
      </c>
      <c r="D896" s="64">
        <v>45.024948272791988</v>
      </c>
      <c r="E896" s="27">
        <f t="shared" si="108"/>
        <v>61.975051727208012</v>
      </c>
      <c r="F896" s="85">
        <v>27.487525863604006</v>
      </c>
      <c r="G896" s="27">
        <f t="shared" si="109"/>
        <v>8.1591967473954909</v>
      </c>
      <c r="H896" s="64">
        <v>27.487525863604006</v>
      </c>
      <c r="I896" s="27"/>
      <c r="J896" s="21"/>
      <c r="K896" s="27"/>
      <c r="L896" s="21"/>
      <c r="M896" s="19"/>
      <c r="N896" s="21"/>
      <c r="O896" s="27"/>
      <c r="P896" s="38"/>
      <c r="Q896" s="36"/>
      <c r="S896" s="33" t="s">
        <v>29</v>
      </c>
      <c r="T896" s="39" t="s">
        <v>4</v>
      </c>
      <c r="U896" s="56">
        <v>3</v>
      </c>
      <c r="V896" s="37"/>
    </row>
    <row r="897" spans="2:22" ht="15" x14ac:dyDescent="0.2">
      <c r="B897" s="12" t="str">
        <f t="shared" si="110"/>
        <v>KAPITĀLA IZCELSME</v>
      </c>
      <c r="C897" s="3">
        <v>5</v>
      </c>
      <c r="D897" s="63"/>
      <c r="E897" s="27">
        <f t="shared" si="108"/>
        <v>107</v>
      </c>
      <c r="F897" s="81"/>
      <c r="G897" s="27">
        <f t="shared" si="109"/>
        <v>35.646722610999497</v>
      </c>
      <c r="H897" s="63"/>
      <c r="I897" s="27"/>
      <c r="J897" s="21"/>
      <c r="K897" s="27"/>
      <c r="L897" s="21"/>
      <c r="M897" s="19"/>
      <c r="N897" s="21"/>
      <c r="O897" s="27"/>
      <c r="P897" s="38"/>
      <c r="Q897" s="36"/>
      <c r="S897" s="33" t="s">
        <v>26</v>
      </c>
      <c r="T897" s="39"/>
      <c r="U897" s="54" t="s">
        <v>96</v>
      </c>
      <c r="V897" s="37"/>
    </row>
    <row r="898" spans="2:22" ht="15" x14ac:dyDescent="0.2">
      <c r="B898" s="12" t="str">
        <f t="shared" si="110"/>
        <v>Vietējais kapitāls, n=204</v>
      </c>
      <c r="C898" s="3">
        <v>5</v>
      </c>
      <c r="D898" s="64">
        <v>79.157834049825126</v>
      </c>
      <c r="E898" s="27">
        <f t="shared" si="108"/>
        <v>27.842165950174874</v>
      </c>
      <c r="F898" s="85">
        <v>8.6197613030531777</v>
      </c>
      <c r="G898" s="27">
        <f t="shared" si="109"/>
        <v>27.026961307946319</v>
      </c>
      <c r="H898" s="64">
        <v>11.613133602701955</v>
      </c>
      <c r="I898" s="27"/>
      <c r="J898" s="21"/>
      <c r="K898" s="27"/>
      <c r="L898" s="21"/>
      <c r="M898" s="19"/>
      <c r="N898" s="21"/>
      <c r="O898" s="27"/>
      <c r="P898" s="38"/>
      <c r="Q898" s="36"/>
      <c r="S898" s="33" t="s">
        <v>30</v>
      </c>
      <c r="T898" s="39" t="s">
        <v>4</v>
      </c>
      <c r="U898" s="56">
        <v>204</v>
      </c>
      <c r="V898" s="37"/>
    </row>
    <row r="899" spans="2:22" ht="15" x14ac:dyDescent="0.2">
      <c r="B899" s="12" t="str">
        <f t="shared" si="110"/>
        <v>Vietējais un ārvalstu kapitāls, n=5</v>
      </c>
      <c r="C899" s="3">
        <v>5</v>
      </c>
      <c r="D899" s="64">
        <v>38.939181442368373</v>
      </c>
      <c r="E899" s="27">
        <f t="shared" si="108"/>
        <v>68.06081855763162</v>
      </c>
      <c r="F899" s="85">
        <v>20.742132483002315</v>
      </c>
      <c r="G899" s="27">
        <f t="shared" si="109"/>
        <v>14.904590127997182</v>
      </c>
      <c r="H899" s="64">
        <v>40.318686074629326</v>
      </c>
      <c r="I899" s="27"/>
      <c r="J899" s="21"/>
      <c r="K899" s="27"/>
      <c r="L899" s="21"/>
      <c r="M899" s="19"/>
      <c r="N899" s="21"/>
      <c r="O899" s="27"/>
      <c r="P899" s="38"/>
      <c r="Q899" s="36"/>
      <c r="S899" s="33" t="s">
        <v>31</v>
      </c>
      <c r="T899" s="39" t="s">
        <v>4</v>
      </c>
      <c r="U899" s="56">
        <v>5</v>
      </c>
      <c r="V899" s="37"/>
    </row>
    <row r="900" spans="2:22" ht="15" x14ac:dyDescent="0.2">
      <c r="B900" s="12" t="str">
        <f t="shared" si="110"/>
        <v>Ārvalstu kapitāls, n=7</v>
      </c>
      <c r="C900" s="3">
        <v>5</v>
      </c>
      <c r="D900" s="64">
        <v>41.01826019705716</v>
      </c>
      <c r="E900" s="27">
        <f t="shared" si="108"/>
        <v>65.98173980294284</v>
      </c>
      <c r="F900" s="85">
        <v>28.646722610999497</v>
      </c>
      <c r="G900" s="27">
        <f t="shared" si="109"/>
        <v>7</v>
      </c>
      <c r="H900" s="64">
        <v>30.335017191943336</v>
      </c>
      <c r="I900" s="27"/>
      <c r="J900" s="21"/>
      <c r="K900" s="27"/>
      <c r="L900" s="21"/>
      <c r="M900" s="19"/>
      <c r="N900" s="21"/>
      <c r="O900" s="27"/>
      <c r="P900" s="38"/>
      <c r="Q900" s="36"/>
      <c r="S900" s="33" t="s">
        <v>32</v>
      </c>
      <c r="T900" s="41" t="s">
        <v>4</v>
      </c>
      <c r="U900" s="56">
        <v>7</v>
      </c>
      <c r="V900" s="37"/>
    </row>
    <row r="901" spans="2:22" ht="15" x14ac:dyDescent="0.2">
      <c r="B901" s="12" t="str">
        <f t="shared" si="110"/>
        <v>UZŅĒMUMA APGROZĪJUMS</v>
      </c>
      <c r="C901" s="3">
        <v>5</v>
      </c>
      <c r="D901" s="63"/>
      <c r="E901" s="27">
        <f t="shared" si="108"/>
        <v>107</v>
      </c>
      <c r="F901" s="81"/>
      <c r="G901" s="27">
        <f t="shared" si="109"/>
        <v>35.646722610999497</v>
      </c>
      <c r="H901" s="63"/>
      <c r="I901" s="27"/>
      <c r="J901" s="21"/>
      <c r="K901" s="27"/>
      <c r="L901" s="21"/>
      <c r="M901" s="19"/>
      <c r="N901" s="21"/>
      <c r="O901" s="27"/>
      <c r="P901" s="38"/>
      <c r="Q901" s="36"/>
      <c r="S901" s="33" t="s">
        <v>95</v>
      </c>
      <c r="T901" s="41"/>
      <c r="U901" s="54" t="s">
        <v>96</v>
      </c>
      <c r="V901" s="37"/>
    </row>
    <row r="902" spans="2:22" ht="15" x14ac:dyDescent="0.2">
      <c r="B902" s="12" t="str">
        <f t="shared" si="110"/>
        <v>Zems, n=70</v>
      </c>
      <c r="C902" s="3">
        <v>5</v>
      </c>
      <c r="D902" s="64">
        <v>82.713403647427015</v>
      </c>
      <c r="E902" s="27">
        <f t="shared" si="108"/>
        <v>24.286596352572985</v>
      </c>
      <c r="F902" s="85">
        <v>9.5034029463279968</v>
      </c>
      <c r="G902" s="27">
        <f t="shared" si="109"/>
        <v>26.143319664671502</v>
      </c>
      <c r="H902" s="64">
        <v>14.029994948894227</v>
      </c>
      <c r="I902" s="27"/>
      <c r="J902" s="21"/>
      <c r="K902" s="27"/>
      <c r="L902" s="21"/>
      <c r="M902" s="19"/>
      <c r="N902" s="21"/>
      <c r="O902" s="27"/>
      <c r="P902" s="38"/>
      <c r="Q902" s="36"/>
      <c r="S902" s="33" t="s">
        <v>92</v>
      </c>
      <c r="T902" s="41" t="s">
        <v>4</v>
      </c>
      <c r="U902" s="56">
        <v>70</v>
      </c>
      <c r="V902" s="37"/>
    </row>
    <row r="903" spans="2:22" ht="15" x14ac:dyDescent="0.2">
      <c r="B903" s="12" t="str">
        <f t="shared" si="110"/>
        <v>Vidējs, n=44</v>
      </c>
      <c r="C903" s="3">
        <v>5</v>
      </c>
      <c r="D903" s="64">
        <v>69.162385813834931</v>
      </c>
      <c r="E903" s="27">
        <f t="shared" si="108"/>
        <v>37.837614186165069</v>
      </c>
      <c r="F903" s="85">
        <v>9.0448379169971762</v>
      </c>
      <c r="G903" s="27">
        <f t="shared" si="109"/>
        <v>26.601884694002322</v>
      </c>
      <c r="H903" s="64">
        <v>12.922207459143218</v>
      </c>
      <c r="I903" s="27"/>
      <c r="J903" s="21"/>
      <c r="K903" s="27"/>
      <c r="L903" s="21"/>
      <c r="M903" s="19"/>
      <c r="N903" s="21"/>
      <c r="O903" s="27"/>
      <c r="P903" s="38"/>
      <c r="Q903" s="36"/>
      <c r="S903" s="33" t="s">
        <v>93</v>
      </c>
      <c r="T903" s="41" t="s">
        <v>4</v>
      </c>
      <c r="U903" s="56">
        <v>44</v>
      </c>
      <c r="V903" s="37"/>
    </row>
    <row r="904" spans="2:22" ht="15" x14ac:dyDescent="0.2">
      <c r="B904" s="12" t="str">
        <f t="shared" si="110"/>
        <v>Augsts, n=52</v>
      </c>
      <c r="C904" s="3">
        <v>5</v>
      </c>
      <c r="D904" s="64">
        <v>81.973572824318836</v>
      </c>
      <c r="E904" s="27">
        <f t="shared" si="108"/>
        <v>25.026427175681164</v>
      </c>
      <c r="F904" s="85">
        <v>12.753148767430527</v>
      </c>
      <c r="G904" s="27">
        <f t="shared" si="109"/>
        <v>22.893573843568969</v>
      </c>
      <c r="H904" s="64">
        <v>8.7191662657979663</v>
      </c>
      <c r="I904" s="27"/>
      <c r="J904" s="21"/>
      <c r="K904" s="27"/>
      <c r="L904" s="21"/>
      <c r="M904" s="19"/>
      <c r="N904" s="21"/>
      <c r="O904" s="27"/>
      <c r="P904" s="38"/>
      <c r="Q904" s="36"/>
      <c r="S904" s="33" t="s">
        <v>94</v>
      </c>
      <c r="T904" s="41" t="s">
        <v>4</v>
      </c>
      <c r="U904" s="56">
        <v>52</v>
      </c>
      <c r="V904" s="37"/>
    </row>
    <row r="905" spans="2:22" ht="15" x14ac:dyDescent="0.2">
      <c r="B905" s="12" t="str">
        <f t="shared" si="110"/>
        <v>REĢIONS</v>
      </c>
      <c r="C905" s="3">
        <v>5</v>
      </c>
      <c r="D905" s="63"/>
      <c r="E905" s="27">
        <f t="shared" si="108"/>
        <v>107</v>
      </c>
      <c r="F905" s="81"/>
      <c r="G905" s="27">
        <f t="shared" si="109"/>
        <v>35.646722610999497</v>
      </c>
      <c r="H905" s="63"/>
      <c r="I905" s="27"/>
      <c r="J905" s="21"/>
      <c r="K905" s="27"/>
      <c r="L905" s="21"/>
      <c r="M905" s="19"/>
      <c r="N905" s="22"/>
      <c r="O905" s="27"/>
      <c r="P905" s="40"/>
      <c r="Q905" s="36"/>
      <c r="S905" s="33" t="s">
        <v>33</v>
      </c>
      <c r="U905" s="54" t="s">
        <v>96</v>
      </c>
      <c r="V905" s="37"/>
    </row>
    <row r="906" spans="2:22" ht="15" x14ac:dyDescent="0.2">
      <c r="B906" s="12" t="str">
        <f t="shared" si="110"/>
        <v>Rīga, n=82</v>
      </c>
      <c r="C906" s="3">
        <v>5</v>
      </c>
      <c r="D906" s="64">
        <v>78.656108871418112</v>
      </c>
      <c r="E906" s="27">
        <f t="shared" si="108"/>
        <v>28.343891128581888</v>
      </c>
      <c r="F906" s="85">
        <v>6.7149785061127929</v>
      </c>
      <c r="G906" s="27">
        <f t="shared" si="109"/>
        <v>28.931744104886704</v>
      </c>
      <c r="H906" s="64">
        <v>13.127624632076266</v>
      </c>
      <c r="I906" s="27"/>
      <c r="J906" s="21"/>
      <c r="K906" s="27"/>
      <c r="L906" s="21"/>
      <c r="M906" s="19"/>
      <c r="N906" s="21"/>
      <c r="O906" s="27"/>
      <c r="P906" s="38"/>
      <c r="Q906" s="36"/>
      <c r="S906" s="33" t="s">
        <v>34</v>
      </c>
      <c r="T906" s="41" t="s">
        <v>4</v>
      </c>
      <c r="U906" s="56">
        <v>82</v>
      </c>
      <c r="V906" s="37"/>
    </row>
    <row r="907" spans="2:22" ht="15" x14ac:dyDescent="0.2">
      <c r="B907" s="12" t="str">
        <f t="shared" si="110"/>
        <v>Pierīga, n=36</v>
      </c>
      <c r="C907" s="3">
        <v>5</v>
      </c>
      <c r="D907" s="64">
        <v>73.116715449933139</v>
      </c>
      <c r="E907" s="27">
        <f t="shared" si="108"/>
        <v>33.883284550066861</v>
      </c>
      <c r="F907" s="85">
        <v>8.341165237945809</v>
      </c>
      <c r="G907" s="27">
        <f t="shared" si="109"/>
        <v>27.305557373053688</v>
      </c>
      <c r="H907" s="64">
        <v>14.646973173918433</v>
      </c>
      <c r="I907" s="27"/>
      <c r="J907" s="21"/>
      <c r="K907" s="27"/>
      <c r="L907" s="21"/>
      <c r="M907" s="19"/>
      <c r="N907" s="21"/>
      <c r="O907" s="27"/>
      <c r="P907" s="38"/>
      <c r="Q907" s="36"/>
      <c r="S907" s="33" t="s">
        <v>35</v>
      </c>
      <c r="T907" s="41" t="s">
        <v>4</v>
      </c>
      <c r="U907" s="56">
        <v>36</v>
      </c>
      <c r="V907" s="37"/>
    </row>
    <row r="908" spans="2:22" ht="15" x14ac:dyDescent="0.2">
      <c r="B908" s="12" t="str">
        <f t="shared" si="110"/>
        <v>Vidzeme, n=30</v>
      </c>
      <c r="C908" s="3">
        <v>5</v>
      </c>
      <c r="D908" s="64">
        <v>89.829965657053208</v>
      </c>
      <c r="E908" s="27">
        <f t="shared" si="108"/>
        <v>17.170034342946792</v>
      </c>
      <c r="F908" s="85">
        <v>10.105358753054569</v>
      </c>
      <c r="G908" s="27">
        <f t="shared" si="109"/>
        <v>25.54136385794493</v>
      </c>
      <c r="H908" s="64">
        <v>8.5044696088791998</v>
      </c>
      <c r="I908" s="27"/>
      <c r="J908" s="21"/>
      <c r="K908" s="27"/>
      <c r="L908" s="21"/>
      <c r="M908" s="19"/>
      <c r="N908" s="21"/>
      <c r="O908" s="27"/>
      <c r="P908" s="38"/>
      <c r="Q908" s="36"/>
      <c r="S908" s="33" t="s">
        <v>36</v>
      </c>
      <c r="T908" s="41" t="s">
        <v>4</v>
      </c>
      <c r="U908" s="56">
        <v>30</v>
      </c>
      <c r="V908" s="37"/>
    </row>
    <row r="909" spans="2:22" ht="15" x14ac:dyDescent="0.2">
      <c r="B909" s="12" t="str">
        <f t="shared" si="110"/>
        <v>Kurzeme, n=23</v>
      </c>
      <c r="C909" s="3">
        <v>5</v>
      </c>
      <c r="D909" s="64">
        <v>65.706389476427034</v>
      </c>
      <c r="E909" s="27">
        <f t="shared" si="108"/>
        <v>41.293610523572966</v>
      </c>
      <c r="F909" s="85">
        <v>16.835708281784871</v>
      </c>
      <c r="G909" s="27">
        <f t="shared" si="109"/>
        <v>18.811014329214625</v>
      </c>
      <c r="H909" s="64">
        <v>17.457902241788116</v>
      </c>
      <c r="I909" s="27"/>
      <c r="J909" s="21"/>
      <c r="K909" s="27"/>
      <c r="L909" s="21"/>
      <c r="M909" s="19"/>
      <c r="N909" s="21"/>
      <c r="O909" s="27"/>
      <c r="P909" s="38"/>
      <c r="Q909" s="36"/>
      <c r="S909" s="33" t="s">
        <v>37</v>
      </c>
      <c r="T909" s="41" t="s">
        <v>4</v>
      </c>
      <c r="U909" s="56">
        <v>23</v>
      </c>
      <c r="V909" s="37"/>
    </row>
    <row r="910" spans="2:22" ht="15" x14ac:dyDescent="0.2">
      <c r="B910" s="12" t="str">
        <f t="shared" si="110"/>
        <v>Zemgale, n=22</v>
      </c>
      <c r="C910" s="3">
        <v>5</v>
      </c>
      <c r="D910" s="64">
        <v>96.056927900885242</v>
      </c>
      <c r="E910" s="27">
        <f t="shared" si="108"/>
        <v>10.943072099114758</v>
      </c>
      <c r="F910" s="81">
        <v>0</v>
      </c>
      <c r="G910" s="27">
        <f t="shared" si="109"/>
        <v>35.646722610999497</v>
      </c>
      <c r="H910" s="64">
        <v>3.9430720991147674</v>
      </c>
      <c r="I910" s="27"/>
      <c r="J910" s="21"/>
      <c r="K910" s="27"/>
      <c r="L910" s="21"/>
      <c r="M910" s="19"/>
      <c r="N910" s="22"/>
      <c r="O910" s="27"/>
      <c r="P910" s="40"/>
      <c r="Q910" s="36"/>
      <c r="S910" s="33" t="s">
        <v>38</v>
      </c>
      <c r="T910" s="41" t="s">
        <v>4</v>
      </c>
      <c r="U910" s="56">
        <v>22</v>
      </c>
      <c r="V910" s="37"/>
    </row>
    <row r="911" spans="2:22" ht="15" x14ac:dyDescent="0.2">
      <c r="B911" s="12" t="str">
        <f t="shared" si="110"/>
        <v>Latgale, n=23</v>
      </c>
      <c r="C911" s="3">
        <v>5</v>
      </c>
      <c r="D911" s="64">
        <v>56.027023716453549</v>
      </c>
      <c r="E911" s="27">
        <f t="shared" si="108"/>
        <v>50.972976283546451</v>
      </c>
      <c r="F911" s="85">
        <v>22.405669835537672</v>
      </c>
      <c r="G911" s="27">
        <f t="shared" si="109"/>
        <v>13.241052775461824</v>
      </c>
      <c r="H911" s="64">
        <v>17.703752060793086</v>
      </c>
      <c r="I911" s="27"/>
      <c r="J911" s="21"/>
      <c r="K911" s="27"/>
      <c r="L911" s="21"/>
      <c r="M911" s="19"/>
      <c r="N911" s="22"/>
      <c r="O911" s="27"/>
      <c r="P911" s="38"/>
      <c r="Q911" s="36"/>
      <c r="S911" s="33" t="s">
        <v>39</v>
      </c>
      <c r="T911" s="39" t="s">
        <v>4</v>
      </c>
      <c r="U911" s="56">
        <v>23</v>
      </c>
    </row>
    <row r="912" spans="2:22" ht="15" x14ac:dyDescent="0.2">
      <c r="B912" s="12" t="str">
        <f t="shared" si="110"/>
        <v>UZŅĒMUMA ATRAŠANĀS VIETA</v>
      </c>
      <c r="C912" s="3">
        <v>5</v>
      </c>
      <c r="D912" s="63"/>
      <c r="E912" s="27">
        <f t="shared" si="108"/>
        <v>107</v>
      </c>
      <c r="F912" s="81"/>
      <c r="G912" s="27">
        <f t="shared" si="109"/>
        <v>35.646722610999497</v>
      </c>
      <c r="H912" s="63"/>
      <c r="I912" s="27"/>
      <c r="J912" s="21"/>
      <c r="K912" s="27"/>
      <c r="L912" s="21"/>
      <c r="M912" s="19"/>
      <c r="N912" s="21"/>
      <c r="O912" s="27"/>
      <c r="P912" s="38"/>
      <c r="Q912" s="36"/>
      <c r="S912" s="33" t="s">
        <v>40</v>
      </c>
      <c r="T912" s="39"/>
      <c r="U912" s="54" t="s">
        <v>96</v>
      </c>
    </row>
    <row r="913" spans="1:23" ht="15" x14ac:dyDescent="0.2">
      <c r="B913" s="12" t="str">
        <f t="shared" si="110"/>
        <v>Rīga, n=82</v>
      </c>
      <c r="C913" s="3">
        <v>5</v>
      </c>
      <c r="D913" s="64">
        <v>78.656108871418112</v>
      </c>
      <c r="E913" s="27">
        <f t="shared" si="108"/>
        <v>28.343891128581888</v>
      </c>
      <c r="F913" s="85">
        <v>6.7149785061127929</v>
      </c>
      <c r="G913" s="27">
        <f t="shared" si="109"/>
        <v>28.931744104886704</v>
      </c>
      <c r="H913" s="64">
        <v>13.127624632076266</v>
      </c>
      <c r="I913" s="27"/>
      <c r="J913" s="21"/>
      <c r="K913" s="27"/>
      <c r="L913" s="21"/>
      <c r="M913" s="19"/>
      <c r="N913" s="21"/>
      <c r="O913" s="27"/>
      <c r="P913" s="38"/>
      <c r="Q913" s="36"/>
      <c r="S913" s="33" t="s">
        <v>34</v>
      </c>
      <c r="T913" s="39" t="s">
        <v>4</v>
      </c>
      <c r="U913" s="56">
        <v>82</v>
      </c>
    </row>
    <row r="914" spans="1:23" ht="15" x14ac:dyDescent="0.2">
      <c r="B914" s="12" t="str">
        <f t="shared" si="110"/>
        <v>Ārpus Rīgas, n=134</v>
      </c>
      <c r="C914" s="3">
        <v>5</v>
      </c>
      <c r="D914" s="64">
        <v>75.869192490156905</v>
      </c>
      <c r="E914" s="27">
        <f t="shared" si="108"/>
        <v>31.130807509843095</v>
      </c>
      <c r="F914" s="85">
        <v>11.576963909365881</v>
      </c>
      <c r="G914" s="27">
        <f t="shared" si="109"/>
        <v>24.069758701633617</v>
      </c>
      <c r="H914" s="64">
        <v>12.676277310294568</v>
      </c>
      <c r="I914" s="27"/>
      <c r="J914" s="21"/>
      <c r="K914" s="27"/>
      <c r="L914" s="21"/>
      <c r="M914" s="19"/>
      <c r="N914" s="21"/>
      <c r="O914" s="27"/>
      <c r="P914" s="38"/>
      <c r="Q914" s="36"/>
      <c r="S914" s="33" t="s">
        <v>41</v>
      </c>
      <c r="T914" s="39" t="s">
        <v>4</v>
      </c>
      <c r="U914" s="56">
        <v>134</v>
      </c>
    </row>
    <row r="915" spans="1:23" ht="15" x14ac:dyDescent="0.2">
      <c r="B915" s="12" t="str">
        <f t="shared" si="110"/>
        <v>EKSPORTA STATUSS</v>
      </c>
      <c r="C915" s="3">
        <v>5</v>
      </c>
      <c r="D915" s="63"/>
      <c r="E915" s="27">
        <f t="shared" si="108"/>
        <v>107</v>
      </c>
      <c r="F915" s="63"/>
      <c r="G915" s="27">
        <f t="shared" si="109"/>
        <v>35.646722610999497</v>
      </c>
      <c r="H915" s="63"/>
      <c r="I915" s="27"/>
      <c r="J915" s="21"/>
      <c r="K915" s="27"/>
      <c r="L915" s="21"/>
      <c r="M915" s="19"/>
      <c r="N915" s="21"/>
      <c r="O915" s="27"/>
      <c r="P915" s="38"/>
      <c r="Q915" s="36"/>
      <c r="S915" s="33" t="s">
        <v>42</v>
      </c>
      <c r="T915" s="39"/>
      <c r="U915" s="54" t="s">
        <v>96</v>
      </c>
    </row>
    <row r="916" spans="1:23" ht="15" x14ac:dyDescent="0.2">
      <c r="B916" s="12" t="str">
        <f t="shared" si="110"/>
        <v>Eksportē, n=46</v>
      </c>
      <c r="C916" s="3">
        <v>5</v>
      </c>
      <c r="D916" s="64">
        <v>83.249515814401747</v>
      </c>
      <c r="E916" s="27">
        <f t="shared" si="108"/>
        <v>23.750484185598253</v>
      </c>
      <c r="F916" s="64">
        <v>14.333378099617725</v>
      </c>
      <c r="G916" s="27">
        <f t="shared" si="109"/>
        <v>21.313344511381771</v>
      </c>
      <c r="H916" s="64">
        <v>4.9932840999820698</v>
      </c>
      <c r="I916" s="27"/>
      <c r="J916" s="21"/>
      <c r="K916" s="27"/>
      <c r="L916" s="21"/>
      <c r="M916" s="19"/>
      <c r="N916" s="22"/>
      <c r="O916" s="27"/>
      <c r="P916" s="40"/>
      <c r="Q916" s="36"/>
      <c r="S916" s="33" t="s">
        <v>43</v>
      </c>
      <c r="T916" s="39" t="s">
        <v>4</v>
      </c>
      <c r="U916" s="56">
        <v>46</v>
      </c>
    </row>
    <row r="917" spans="1:23" ht="15.75" customHeight="1" x14ac:dyDescent="0.2">
      <c r="B917" s="12" t="str">
        <f t="shared" si="110"/>
        <v>Neeksportē, n=169</v>
      </c>
      <c r="C917" s="3">
        <v>5</v>
      </c>
      <c r="D917" s="65">
        <v>75.523439102634299</v>
      </c>
      <c r="E917" s="27">
        <f>$D$922-D917+7</f>
        <v>31.476560897365701</v>
      </c>
      <c r="F917" s="65">
        <v>8.4521784786185972</v>
      </c>
      <c r="G917" s="27">
        <f>$F$922-F917+7</f>
        <v>27.194544132380898</v>
      </c>
      <c r="H917" s="65">
        <v>14.732639204334882</v>
      </c>
      <c r="I917" s="27"/>
      <c r="J917" s="21"/>
      <c r="K917" s="27"/>
      <c r="L917" s="21"/>
      <c r="M917" s="19"/>
      <c r="N917" s="21"/>
      <c r="O917" s="27"/>
      <c r="P917" s="38"/>
      <c r="Q917" s="36"/>
      <c r="S917" s="33" t="s">
        <v>44</v>
      </c>
      <c r="T917" s="39" t="s">
        <v>4</v>
      </c>
      <c r="U917" s="57">
        <v>169</v>
      </c>
    </row>
    <row r="918" spans="1:23" ht="15.75" customHeight="1" x14ac:dyDescent="0.2">
      <c r="B918" s="12" t="str">
        <f t="shared" si="110"/>
        <v/>
      </c>
      <c r="C918" s="3">
        <v>5</v>
      </c>
      <c r="D918" s="95"/>
      <c r="E918" s="27">
        <f t="shared" ref="E918:E921" si="111">$D$922-D918+7</f>
        <v>107</v>
      </c>
      <c r="F918" s="95"/>
      <c r="G918" s="27">
        <f t="shared" ref="G918:G921" si="112">$F$922-F918+7</f>
        <v>35.646722610999497</v>
      </c>
      <c r="H918" s="95"/>
      <c r="I918" s="27"/>
      <c r="J918" s="21"/>
      <c r="K918" s="27"/>
      <c r="L918" s="21"/>
      <c r="M918" s="19"/>
      <c r="N918" s="21"/>
      <c r="O918" s="27"/>
      <c r="P918" s="38"/>
      <c r="Q918" s="36"/>
      <c r="T918" s="39"/>
      <c r="U918" s="54" t="s">
        <v>96</v>
      </c>
      <c r="W918" s="33" t="s">
        <v>75</v>
      </c>
    </row>
    <row r="919" spans="1:23" ht="15.75" customHeight="1" x14ac:dyDescent="0.2">
      <c r="B919" s="12" t="str">
        <f t="shared" si="110"/>
        <v>Jā, ir ieviesis jaunus digitālos risinājumus, n=13</v>
      </c>
      <c r="C919" s="3">
        <v>5</v>
      </c>
      <c r="D919" s="64">
        <v>100</v>
      </c>
      <c r="E919" s="27">
        <f t="shared" si="111"/>
        <v>7</v>
      </c>
      <c r="F919" s="64">
        <v>3.755409180518797</v>
      </c>
      <c r="G919" s="27">
        <f t="shared" si="112"/>
        <v>31.8913134304807</v>
      </c>
      <c r="H919" s="64">
        <v>3.755409180518797</v>
      </c>
      <c r="I919" s="27"/>
      <c r="J919" s="21"/>
      <c r="K919" s="27"/>
      <c r="L919" s="21"/>
      <c r="M919" s="19"/>
      <c r="N919" s="21"/>
      <c r="O919" s="27"/>
      <c r="P919" s="38"/>
      <c r="Q919" s="36"/>
      <c r="S919" s="33" t="s">
        <v>65</v>
      </c>
      <c r="T919" s="39" t="s">
        <v>4</v>
      </c>
      <c r="U919" s="56">
        <v>13</v>
      </c>
    </row>
    <row r="920" spans="1:23" ht="15.75" customHeight="1" x14ac:dyDescent="0.2">
      <c r="B920" s="12" t="str">
        <f t="shared" si="110"/>
        <v>Jā, ir palielinājis jau esošo digitālo risinājumu izmantošanu, n=24</v>
      </c>
      <c r="C920" s="3">
        <v>5</v>
      </c>
      <c r="D920" s="64">
        <v>53.545830205258724</v>
      </c>
      <c r="E920" s="27">
        <f t="shared" si="111"/>
        <v>53.454169794741276</v>
      </c>
      <c r="F920" s="64">
        <v>18.759053009629643</v>
      </c>
      <c r="G920" s="27">
        <f t="shared" si="112"/>
        <v>16.887669601369854</v>
      </c>
      <c r="H920" s="64">
        <v>23.961532930151193</v>
      </c>
      <c r="I920" s="27"/>
      <c r="J920" s="21"/>
      <c r="K920" s="27"/>
      <c r="L920" s="21"/>
      <c r="M920" s="19"/>
      <c r="N920" s="21"/>
      <c r="O920" s="27"/>
      <c r="P920" s="38"/>
      <c r="Q920" s="36"/>
      <c r="S920" s="33" t="s">
        <v>66</v>
      </c>
      <c r="T920" s="39" t="s">
        <v>4</v>
      </c>
      <c r="U920" s="56">
        <v>24</v>
      </c>
    </row>
    <row r="921" spans="1:23" ht="15.75" customHeight="1" x14ac:dyDescent="0.2">
      <c r="B921" s="12" t="str">
        <f t="shared" si="110"/>
        <v>Nē, n=168</v>
      </c>
      <c r="C921" s="3">
        <v>5</v>
      </c>
      <c r="D921" s="64">
        <v>77.345058546664674</v>
      </c>
      <c r="E921" s="27">
        <f t="shared" si="111"/>
        <v>29.654941453335326</v>
      </c>
      <c r="F921" s="64">
        <v>9.7359622846868827</v>
      </c>
      <c r="G921" s="27">
        <f t="shared" si="112"/>
        <v>25.910760326312612</v>
      </c>
      <c r="H921" s="64">
        <v>12.767614041968711</v>
      </c>
      <c r="I921" s="27"/>
      <c r="J921" s="21"/>
      <c r="K921" s="27"/>
      <c r="L921" s="21"/>
      <c r="M921" s="19"/>
      <c r="N921" s="21"/>
      <c r="O921" s="27"/>
      <c r="P921" s="38"/>
      <c r="Q921" s="36"/>
      <c r="S921" s="33" t="s">
        <v>8</v>
      </c>
      <c r="T921" s="39" t="s">
        <v>4</v>
      </c>
      <c r="U921" s="56">
        <v>168</v>
      </c>
    </row>
    <row r="922" spans="1:23" x14ac:dyDescent="0.2">
      <c r="B922" s="12"/>
      <c r="C922" s="4"/>
      <c r="D922" s="3">
        <f>MAX(D887:D921)</f>
        <v>100</v>
      </c>
      <c r="E922" s="3"/>
      <c r="F922" s="3">
        <f>MAX(F887:F921)</f>
        <v>28.646722610999497</v>
      </c>
      <c r="G922" s="3"/>
      <c r="H922" s="3"/>
      <c r="I922" s="5"/>
      <c r="J922" s="5"/>
      <c r="K922" s="15"/>
      <c r="L922" s="15"/>
      <c r="M922" s="15"/>
      <c r="N922" s="5"/>
      <c r="O922" s="42"/>
      <c r="P922" s="36"/>
      <c r="Q922" s="36"/>
    </row>
    <row r="923" spans="1:23" x14ac:dyDescent="0.2">
      <c r="B923" s="12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2"/>
      <c r="P923" s="36"/>
      <c r="Q923" s="36"/>
    </row>
    <row r="924" spans="1:23" x14ac:dyDescent="0.2">
      <c r="B924" s="12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2"/>
      <c r="P924" s="36"/>
      <c r="Q924" s="36"/>
    </row>
    <row r="925" spans="1:23" ht="15" x14ac:dyDescent="0.2">
      <c r="A925" s="71" t="s">
        <v>64</v>
      </c>
      <c r="B925" s="12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2"/>
      <c r="P925" s="36"/>
      <c r="Q925" s="36"/>
    </row>
    <row r="926" spans="1:23" x14ac:dyDescent="0.2">
      <c r="B926" s="12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2"/>
      <c r="P926" s="36"/>
      <c r="Q926" s="36"/>
    </row>
    <row r="927" spans="1:23" x14ac:dyDescent="0.2">
      <c r="B927" s="12" t="s">
        <v>65</v>
      </c>
      <c r="C927" s="60">
        <v>9.2903132869906848</v>
      </c>
      <c r="D927" s="5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2"/>
      <c r="P927" s="36"/>
      <c r="Q927" s="36"/>
    </row>
    <row r="928" spans="1:23" x14ac:dyDescent="0.2">
      <c r="B928" s="12" t="s">
        <v>66</v>
      </c>
      <c r="C928" s="60">
        <v>19.916982864844993</v>
      </c>
      <c r="D928" s="5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2"/>
      <c r="P928" s="36"/>
      <c r="Q928" s="36"/>
    </row>
    <row r="929" spans="2:22" x14ac:dyDescent="0.2">
      <c r="B929" s="12" t="s">
        <v>8</v>
      </c>
      <c r="C929" s="60">
        <v>66.715292448702456</v>
      </c>
      <c r="D929" s="5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2"/>
      <c r="P929" s="36"/>
      <c r="Q929" s="36"/>
    </row>
    <row r="930" spans="2:22" x14ac:dyDescent="0.2">
      <c r="B930" s="12" t="s">
        <v>0</v>
      </c>
      <c r="C930" s="60">
        <v>4.077411399461579</v>
      </c>
      <c r="D930" s="5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2"/>
      <c r="P930" s="36"/>
      <c r="Q930" s="36"/>
    </row>
    <row r="931" spans="2:22" x14ac:dyDescent="0.2">
      <c r="B931" s="12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2"/>
      <c r="P931" s="36"/>
      <c r="Q931" s="36"/>
    </row>
    <row r="932" spans="2:22" x14ac:dyDescent="0.2">
      <c r="B932" s="12"/>
      <c r="C932" s="4"/>
      <c r="D932" s="3"/>
      <c r="E932" s="3"/>
      <c r="F932" s="67"/>
      <c r="G932" s="3"/>
      <c r="I932" s="3"/>
      <c r="J932" s="3"/>
      <c r="K932" s="3"/>
      <c r="L932" s="3"/>
      <c r="M932" s="3"/>
      <c r="N932" s="3"/>
      <c r="O932" s="42"/>
      <c r="P932" s="36"/>
      <c r="Q932" s="36"/>
    </row>
    <row r="933" spans="2:22" x14ac:dyDescent="0.2">
      <c r="B933" s="4"/>
      <c r="C933" s="3" t="s">
        <v>2</v>
      </c>
      <c r="D933" s="12" t="s">
        <v>8</v>
      </c>
      <c r="E933" s="12" t="s">
        <v>66</v>
      </c>
      <c r="F933" s="12" t="s">
        <v>65</v>
      </c>
      <c r="G933" s="5" t="s">
        <v>2</v>
      </c>
      <c r="H933" s="12" t="s">
        <v>0</v>
      </c>
      <c r="J933" s="6"/>
      <c r="K933" s="25"/>
      <c r="L933" s="6"/>
      <c r="M933" s="25"/>
      <c r="N933" s="6"/>
      <c r="P933" s="36"/>
      <c r="Q933" s="36"/>
      <c r="V933" s="37"/>
    </row>
    <row r="934" spans="2:22" ht="15" x14ac:dyDescent="0.2">
      <c r="B934" s="12" t="str">
        <f>S934&amp;T934&amp;U934&amp;V934</f>
        <v>VISI RESPONDENTI, n=715</v>
      </c>
      <c r="C934" s="3">
        <f t="shared" ref="C934:C964" si="113">$D$965-D934+7</f>
        <v>19.993152781109814</v>
      </c>
      <c r="D934" s="60">
        <v>66.715292448702456</v>
      </c>
      <c r="E934" s="60">
        <v>19.916982864844993</v>
      </c>
      <c r="F934" s="60">
        <v>9.2903132869906848</v>
      </c>
      <c r="G934" s="27">
        <f t="shared" ref="G934:G964" si="114">$F$966-F934-E934+7</f>
        <v>35.661902145270702</v>
      </c>
      <c r="H934" s="60">
        <v>4.077411399461579</v>
      </c>
      <c r="I934" s="27"/>
      <c r="J934" s="21"/>
      <c r="K934" s="27"/>
      <c r="L934" s="21"/>
      <c r="M934" s="19"/>
      <c r="N934" s="21"/>
      <c r="O934" s="27"/>
      <c r="P934" s="38"/>
      <c r="Q934" s="36"/>
      <c r="S934" s="33" t="s">
        <v>3</v>
      </c>
      <c r="T934" s="39" t="s">
        <v>4</v>
      </c>
      <c r="U934" s="55">
        <v>715</v>
      </c>
      <c r="V934" s="37"/>
    </row>
    <row r="935" spans="2:22" ht="15" x14ac:dyDescent="0.2">
      <c r="B935" s="12" t="str">
        <f t="shared" ref="B935:B964" si="115">S935&amp;T935&amp;U935&amp;V935</f>
        <v>NOZARE</v>
      </c>
      <c r="C935" s="3">
        <f t="shared" si="113"/>
        <v>86.70844522981227</v>
      </c>
      <c r="D935" s="63"/>
      <c r="E935" s="63"/>
      <c r="F935" s="63"/>
      <c r="G935" s="27">
        <f t="shared" si="114"/>
        <v>64.869198297106379</v>
      </c>
      <c r="H935" s="63"/>
      <c r="I935" s="27"/>
      <c r="J935" s="21"/>
      <c r="K935" s="27"/>
      <c r="L935" s="21"/>
      <c r="M935" s="19"/>
      <c r="N935" s="22"/>
      <c r="O935" s="27"/>
      <c r="P935" s="40"/>
      <c r="Q935" s="36"/>
      <c r="S935" s="33" t="s">
        <v>6</v>
      </c>
      <c r="T935" s="39"/>
      <c r="U935" s="54" t="s">
        <v>96</v>
      </c>
      <c r="V935" s="37"/>
    </row>
    <row r="936" spans="2:22" ht="15" x14ac:dyDescent="0.2">
      <c r="B936" s="12" t="str">
        <f t="shared" si="115"/>
        <v>Ražošana, n=145</v>
      </c>
      <c r="C936" s="3">
        <f t="shared" si="113"/>
        <v>11.418203428012347</v>
      </c>
      <c r="D936" s="64">
        <v>75.290241801799922</v>
      </c>
      <c r="E936" s="64">
        <v>15.974961823257527</v>
      </c>
      <c r="F936" s="64">
        <v>3.6189904296908284</v>
      </c>
      <c r="G936" s="27">
        <f t="shared" si="114"/>
        <v>45.275246044158024</v>
      </c>
      <c r="H936" s="85">
        <v>5.1158059452518119</v>
      </c>
      <c r="I936" s="27"/>
      <c r="J936" s="21"/>
      <c r="K936" s="27"/>
      <c r="L936" s="21"/>
      <c r="M936" s="19"/>
      <c r="N936" s="21"/>
      <c r="O936" s="27"/>
      <c r="P936" s="38"/>
      <c r="Q936" s="36"/>
      <c r="S936" s="33" t="s">
        <v>22</v>
      </c>
      <c r="T936" s="39" t="s">
        <v>4</v>
      </c>
      <c r="U936" s="56">
        <v>145</v>
      </c>
      <c r="V936" s="37"/>
    </row>
    <row r="937" spans="2:22" ht="15" x14ac:dyDescent="0.2">
      <c r="B937" s="12" t="str">
        <f t="shared" si="115"/>
        <v>Tirdzniecība, n=110</v>
      </c>
      <c r="C937" s="3">
        <f t="shared" si="113"/>
        <v>20.729599243557956</v>
      </c>
      <c r="D937" s="64">
        <v>65.978845986254314</v>
      </c>
      <c r="E937" s="64">
        <v>23.888613708999653</v>
      </c>
      <c r="F937" s="64">
        <v>7.3727515401405084</v>
      </c>
      <c r="G937" s="27">
        <f t="shared" si="114"/>
        <v>33.607833047966224</v>
      </c>
      <c r="H937" s="85">
        <v>2.7597887646055268</v>
      </c>
      <c r="I937" s="27"/>
      <c r="J937" s="21"/>
      <c r="K937" s="27"/>
      <c r="L937" s="21"/>
      <c r="M937" s="19"/>
      <c r="N937" s="21"/>
      <c r="O937" s="27"/>
      <c r="P937" s="38"/>
      <c r="Q937" s="36"/>
      <c r="S937" s="33" t="s">
        <v>23</v>
      </c>
      <c r="T937" s="39" t="s">
        <v>4</v>
      </c>
      <c r="U937" s="56">
        <v>110</v>
      </c>
      <c r="V937" s="37"/>
    </row>
    <row r="938" spans="2:22" ht="15" x14ac:dyDescent="0.2">
      <c r="B938" s="12" t="str">
        <f t="shared" si="115"/>
        <v>Būvniecība, n=50</v>
      </c>
      <c r="C938" s="3">
        <f t="shared" si="113"/>
        <v>23.480624892076833</v>
      </c>
      <c r="D938" s="64">
        <v>63.227820337735437</v>
      </c>
      <c r="E938" s="64">
        <v>21.904975264307684</v>
      </c>
      <c r="F938" s="64">
        <v>4.6576851957152074</v>
      </c>
      <c r="G938" s="27">
        <f t="shared" si="114"/>
        <v>38.306537837083482</v>
      </c>
      <c r="H938" s="85">
        <v>10.209519202241786</v>
      </c>
      <c r="I938" s="27"/>
      <c r="J938" s="21"/>
      <c r="K938" s="27"/>
      <c r="L938" s="21"/>
      <c r="M938" s="19"/>
      <c r="N938" s="21"/>
      <c r="O938" s="27"/>
      <c r="P938" s="38"/>
      <c r="Q938" s="36"/>
      <c r="S938" s="33" t="s">
        <v>24</v>
      </c>
      <c r="T938" s="39" t="s">
        <v>4</v>
      </c>
      <c r="U938" s="56">
        <v>50</v>
      </c>
      <c r="V938" s="37"/>
    </row>
    <row r="939" spans="2:22" ht="15" x14ac:dyDescent="0.2">
      <c r="B939" s="12" t="str">
        <f t="shared" si="115"/>
        <v>Pakalpojumi, n=410</v>
      </c>
      <c r="C939" s="3">
        <f t="shared" si="113"/>
        <v>21.302113347751245</v>
      </c>
      <c r="D939" s="64">
        <v>65.406331882061025</v>
      </c>
      <c r="E939" s="64">
        <v>18.835903293440357</v>
      </c>
      <c r="F939" s="64">
        <v>12.397756252760823</v>
      </c>
      <c r="G939" s="27">
        <f t="shared" si="114"/>
        <v>33.635538750905198</v>
      </c>
      <c r="H939" s="85">
        <v>3.3600085717378811</v>
      </c>
      <c r="I939" s="27"/>
      <c r="J939" s="21"/>
      <c r="K939" s="27"/>
      <c r="L939" s="21"/>
      <c r="M939" s="19"/>
      <c r="N939" s="21"/>
      <c r="O939" s="27"/>
      <c r="P939" s="38"/>
      <c r="Q939" s="36"/>
      <c r="S939" s="33" t="s">
        <v>25</v>
      </c>
      <c r="T939" s="39" t="s">
        <v>4</v>
      </c>
      <c r="U939" s="56">
        <v>410</v>
      </c>
      <c r="V939" s="37"/>
    </row>
    <row r="940" spans="2:22" ht="15" x14ac:dyDescent="0.2">
      <c r="B940" s="12" t="str">
        <f t="shared" si="115"/>
        <v>DARBINIEKU SKAITS UZŅĒMUMĀ</v>
      </c>
      <c r="C940" s="3">
        <f t="shared" si="113"/>
        <v>86.70844522981227</v>
      </c>
      <c r="D940" s="63"/>
      <c r="E940" s="63"/>
      <c r="F940" s="63"/>
      <c r="G940" s="27">
        <f t="shared" si="114"/>
        <v>64.869198297106379</v>
      </c>
      <c r="H940" s="81"/>
      <c r="I940" s="27"/>
      <c r="J940" s="21"/>
      <c r="K940" s="27"/>
      <c r="L940" s="21"/>
      <c r="M940" s="19"/>
      <c r="N940" s="21"/>
      <c r="O940" s="27"/>
      <c r="P940" s="38"/>
      <c r="Q940" s="36"/>
      <c r="S940" s="33" t="s">
        <v>5</v>
      </c>
      <c r="T940" s="39"/>
      <c r="U940" s="54" t="s">
        <v>96</v>
      </c>
      <c r="V940" s="37"/>
    </row>
    <row r="941" spans="2:22" ht="15" x14ac:dyDescent="0.2">
      <c r="B941" s="12" t="str">
        <f t="shared" si="115"/>
        <v>1 - 9 darbinieki (mikrouzņēmumi), n=393</v>
      </c>
      <c r="C941" s="3">
        <f t="shared" si="113"/>
        <v>17.94012065087685</v>
      </c>
      <c r="D941" s="64">
        <v>68.76832457893542</v>
      </c>
      <c r="E941" s="64">
        <v>18.321508924322746</v>
      </c>
      <c r="F941" s="64">
        <v>8.5335055818208705</v>
      </c>
      <c r="G941" s="27">
        <f t="shared" si="114"/>
        <v>38.014183790962761</v>
      </c>
      <c r="H941" s="85">
        <v>4.3766609149207731</v>
      </c>
      <c r="I941" s="27"/>
      <c r="J941" s="21"/>
      <c r="K941" s="27"/>
      <c r="L941" s="21"/>
      <c r="M941" s="19"/>
      <c r="N941" s="21"/>
      <c r="O941" s="27"/>
      <c r="P941" s="38"/>
      <c r="Q941" s="36"/>
      <c r="S941" s="33" t="s">
        <v>27</v>
      </c>
      <c r="T941" s="39" t="s">
        <v>4</v>
      </c>
      <c r="U941" s="56">
        <v>393</v>
      </c>
      <c r="V941" s="37"/>
    </row>
    <row r="942" spans="2:22" ht="15" x14ac:dyDescent="0.2">
      <c r="B942" s="12" t="str">
        <f t="shared" si="115"/>
        <v>10 - 49 darbinieki (mazie uzņēmumi), n=232</v>
      </c>
      <c r="C942" s="3">
        <f t="shared" si="113"/>
        <v>35.951361312917228</v>
      </c>
      <c r="D942" s="64">
        <v>50.757083916895041</v>
      </c>
      <c r="E942" s="64">
        <v>33.632641318664781</v>
      </c>
      <c r="F942" s="64">
        <v>14.220678854908749</v>
      </c>
      <c r="G942" s="27">
        <f t="shared" si="114"/>
        <v>17.01587812353285</v>
      </c>
      <c r="H942" s="85">
        <v>1.3895959095314865</v>
      </c>
      <c r="I942" s="27"/>
      <c r="J942" s="21"/>
      <c r="K942" s="27"/>
      <c r="L942" s="21"/>
      <c r="M942" s="19"/>
      <c r="N942" s="22"/>
      <c r="O942" s="27"/>
      <c r="P942" s="40"/>
      <c r="Q942" s="36"/>
      <c r="S942" s="33" t="s">
        <v>28</v>
      </c>
      <c r="T942" s="39" t="s">
        <v>4</v>
      </c>
      <c r="U942" s="56">
        <v>232</v>
      </c>
      <c r="V942" s="37"/>
    </row>
    <row r="943" spans="2:22" ht="15" x14ac:dyDescent="0.2">
      <c r="B943" s="12" t="str">
        <f t="shared" si="115"/>
        <v>50 - 249 darbinieki (vidējie uzņēmumi), n=90</v>
      </c>
      <c r="C943" s="3">
        <f t="shared" si="113"/>
        <v>44.43014443086642</v>
      </c>
      <c r="D943" s="64">
        <v>42.27830079894585</v>
      </c>
      <c r="E943" s="64">
        <v>31.523894803036907</v>
      </c>
      <c r="F943" s="64">
        <v>23.649595889200135</v>
      </c>
      <c r="G943" s="27">
        <f t="shared" si="114"/>
        <v>9.6957076048693374</v>
      </c>
      <c r="H943" s="85">
        <v>2.5482085088172353</v>
      </c>
      <c r="I943" s="27"/>
      <c r="J943" s="21"/>
      <c r="K943" s="27"/>
      <c r="L943" s="21"/>
      <c r="M943" s="19"/>
      <c r="N943" s="21"/>
      <c r="O943" s="27"/>
      <c r="P943" s="38"/>
      <c r="Q943" s="36"/>
      <c r="S943" s="33" t="s">
        <v>29</v>
      </c>
      <c r="T943" s="39" t="s">
        <v>4</v>
      </c>
      <c r="U943" s="56">
        <v>90</v>
      </c>
      <c r="V943" s="37"/>
    </row>
    <row r="944" spans="2:22" ht="15" x14ac:dyDescent="0.2">
      <c r="B944" s="12" t="str">
        <f t="shared" si="115"/>
        <v>KAPITĀLA IZCELSME</v>
      </c>
      <c r="C944" s="3">
        <f t="shared" si="113"/>
        <v>86.70844522981227</v>
      </c>
      <c r="D944" s="63"/>
      <c r="E944" s="63"/>
      <c r="F944" s="63"/>
      <c r="G944" s="27">
        <f t="shared" si="114"/>
        <v>64.869198297106379</v>
      </c>
      <c r="H944" s="81"/>
      <c r="I944" s="27"/>
      <c r="J944" s="21"/>
      <c r="K944" s="27"/>
      <c r="L944" s="21"/>
      <c r="M944" s="19"/>
      <c r="N944" s="21"/>
      <c r="O944" s="27"/>
      <c r="P944" s="38"/>
      <c r="Q944" s="36"/>
      <c r="S944" s="33" t="s">
        <v>26</v>
      </c>
      <c r="T944" s="39"/>
      <c r="U944" s="54" t="s">
        <v>96</v>
      </c>
      <c r="V944" s="37"/>
    </row>
    <row r="945" spans="2:22" ht="15" x14ac:dyDescent="0.2">
      <c r="B945" s="12" t="str">
        <f t="shared" si="115"/>
        <v>Vietējais kapitāls, n=648</v>
      </c>
      <c r="C945" s="3">
        <f t="shared" si="113"/>
        <v>20.641746474466515</v>
      </c>
      <c r="D945" s="64">
        <v>66.066698755345755</v>
      </c>
      <c r="E945" s="64">
        <v>20.181349029252324</v>
      </c>
      <c r="F945" s="64">
        <v>9.6076842756970979</v>
      </c>
      <c r="G945" s="27">
        <f t="shared" si="114"/>
        <v>35.080164992156959</v>
      </c>
      <c r="H945" s="85">
        <v>4.1442679397045499</v>
      </c>
      <c r="I945" s="27"/>
      <c r="J945" s="21"/>
      <c r="K945" s="27"/>
      <c r="L945" s="21"/>
      <c r="M945" s="19"/>
      <c r="N945" s="21"/>
      <c r="O945" s="27"/>
      <c r="P945" s="38"/>
      <c r="Q945" s="36"/>
      <c r="S945" s="33" t="s">
        <v>30</v>
      </c>
      <c r="T945" s="39" t="s">
        <v>4</v>
      </c>
      <c r="U945" s="56">
        <v>648</v>
      </c>
      <c r="V945" s="37"/>
    </row>
    <row r="946" spans="2:22" ht="15" x14ac:dyDescent="0.2">
      <c r="B946" s="12" t="str">
        <f t="shared" si="115"/>
        <v>Vietējais un ārvalstu kapitāls, n=29</v>
      </c>
      <c r="C946" s="3">
        <f t="shared" si="113"/>
        <v>7</v>
      </c>
      <c r="D946" s="64">
        <v>79.70844522981227</v>
      </c>
      <c r="E946" s="64">
        <v>10.393486625819721</v>
      </c>
      <c r="F946" s="64">
        <v>3.4355808043944003</v>
      </c>
      <c r="G946" s="27">
        <f t="shared" si="114"/>
        <v>51.040130866892262</v>
      </c>
      <c r="H946" s="85">
        <v>6.4624873399736034</v>
      </c>
      <c r="I946" s="27"/>
      <c r="J946" s="21"/>
      <c r="K946" s="27"/>
      <c r="L946" s="21"/>
      <c r="M946" s="19"/>
      <c r="N946" s="21"/>
      <c r="O946" s="27"/>
      <c r="P946" s="38"/>
      <c r="Q946" s="36"/>
      <c r="S946" s="33" t="s">
        <v>31</v>
      </c>
      <c r="T946" s="39" t="s">
        <v>4</v>
      </c>
      <c r="U946" s="56">
        <v>29</v>
      </c>
      <c r="V946" s="37"/>
    </row>
    <row r="947" spans="2:22" ht="15" x14ac:dyDescent="0.2">
      <c r="B947" s="12" t="str">
        <f t="shared" si="115"/>
        <v>Ārvalstu kapitāls, n=38</v>
      </c>
      <c r="C947" s="3">
        <f t="shared" si="113"/>
        <v>15.616736202661301</v>
      </c>
      <c r="D947" s="64">
        <v>71.091709027150969</v>
      </c>
      <c r="E947" s="64">
        <v>22.249300533301835</v>
      </c>
      <c r="F947" s="64">
        <v>6.6589904395471677</v>
      </c>
      <c r="G947" s="27">
        <f t="shared" si="114"/>
        <v>35.960907324257377</v>
      </c>
      <c r="H947" s="81">
        <v>0</v>
      </c>
      <c r="I947" s="27"/>
      <c r="J947" s="21"/>
      <c r="K947" s="27"/>
      <c r="L947" s="21"/>
      <c r="M947" s="19"/>
      <c r="N947" s="21"/>
      <c r="O947" s="27"/>
      <c r="P947" s="38"/>
      <c r="Q947" s="36"/>
      <c r="S947" s="33" t="s">
        <v>32</v>
      </c>
      <c r="T947" s="41" t="s">
        <v>4</v>
      </c>
      <c r="U947" s="56">
        <v>38</v>
      </c>
      <c r="V947" s="37"/>
    </row>
    <row r="948" spans="2:22" ht="15" x14ac:dyDescent="0.2">
      <c r="B948" s="12" t="str">
        <f t="shared" si="115"/>
        <v>UZŅĒMUMA APGROZĪJUMS</v>
      </c>
      <c r="C948" s="3">
        <f t="shared" si="113"/>
        <v>86.70844522981227</v>
      </c>
      <c r="D948" s="63"/>
      <c r="E948" s="63"/>
      <c r="F948" s="63"/>
      <c r="G948" s="27">
        <f t="shared" si="114"/>
        <v>64.869198297106379</v>
      </c>
      <c r="H948" s="81"/>
      <c r="I948" s="27"/>
      <c r="J948" s="21"/>
      <c r="K948" s="27"/>
      <c r="L948" s="21"/>
      <c r="M948" s="19"/>
      <c r="N948" s="21"/>
      <c r="O948" s="27"/>
      <c r="P948" s="38"/>
      <c r="Q948" s="36"/>
      <c r="S948" s="33" t="s">
        <v>95</v>
      </c>
      <c r="T948" s="41"/>
      <c r="U948" s="54" t="s">
        <v>96</v>
      </c>
      <c r="V948" s="37"/>
    </row>
    <row r="949" spans="2:22" ht="15" x14ac:dyDescent="0.2">
      <c r="B949" s="12" t="str">
        <f t="shared" si="115"/>
        <v>Zems, n=132</v>
      </c>
      <c r="C949" s="3">
        <f t="shared" si="113"/>
        <v>16.06038569791717</v>
      </c>
      <c r="D949" s="64">
        <v>70.6480595318951</v>
      </c>
      <c r="E949" s="64">
        <v>14.404756512927197</v>
      </c>
      <c r="F949" s="64">
        <v>13.583931394193934</v>
      </c>
      <c r="G949" s="27">
        <f t="shared" si="114"/>
        <v>36.880510389985247</v>
      </c>
      <c r="H949" s="85">
        <v>1.3632525609837589</v>
      </c>
      <c r="I949" s="27"/>
      <c r="J949" s="21"/>
      <c r="K949" s="27"/>
      <c r="L949" s="21"/>
      <c r="M949" s="19"/>
      <c r="N949" s="21"/>
      <c r="O949" s="27"/>
      <c r="P949" s="38"/>
      <c r="Q949" s="36"/>
      <c r="S949" s="33" t="s">
        <v>92</v>
      </c>
      <c r="T949" s="41" t="s">
        <v>4</v>
      </c>
      <c r="U949" s="56">
        <v>132</v>
      </c>
      <c r="V949" s="37"/>
    </row>
    <row r="950" spans="2:22" ht="15" x14ac:dyDescent="0.2">
      <c r="B950" s="12" t="str">
        <f t="shared" si="115"/>
        <v>Vidējs, n=135</v>
      </c>
      <c r="C950" s="3">
        <f t="shared" si="113"/>
        <v>23.907490773395587</v>
      </c>
      <c r="D950" s="64">
        <v>62.800954456416683</v>
      </c>
      <c r="E950" s="64">
        <v>21.562557321912259</v>
      </c>
      <c r="F950" s="64">
        <v>7.2818694560688737</v>
      </c>
      <c r="G950" s="27">
        <f t="shared" si="114"/>
        <v>36.024771519125245</v>
      </c>
      <c r="H950" s="85">
        <v>8.3546187656022592</v>
      </c>
      <c r="I950" s="27"/>
      <c r="J950" s="21"/>
      <c r="K950" s="27"/>
      <c r="L950" s="21"/>
      <c r="M950" s="19"/>
      <c r="N950" s="21"/>
      <c r="O950" s="27"/>
      <c r="P950" s="38"/>
      <c r="Q950" s="36"/>
      <c r="S950" s="33" t="s">
        <v>93</v>
      </c>
      <c r="T950" s="41" t="s">
        <v>4</v>
      </c>
      <c r="U950" s="56">
        <v>135</v>
      </c>
      <c r="V950" s="37"/>
    </row>
    <row r="951" spans="2:22" ht="15" x14ac:dyDescent="0.2">
      <c r="B951" s="12" t="str">
        <f t="shared" si="115"/>
        <v>Augsts, n=328</v>
      </c>
      <c r="C951" s="3">
        <f t="shared" si="113"/>
        <v>27.093014980712674</v>
      </c>
      <c r="D951" s="64">
        <v>59.615430249099596</v>
      </c>
      <c r="E951" s="64">
        <v>27.300462080948162</v>
      </c>
      <c r="F951" s="64">
        <v>9.8824843623515921</v>
      </c>
      <c r="G951" s="27">
        <f t="shared" si="114"/>
        <v>27.686251853806628</v>
      </c>
      <c r="H951" s="85">
        <v>3.2016233076005913</v>
      </c>
      <c r="I951" s="27"/>
      <c r="J951" s="21"/>
      <c r="K951" s="27"/>
      <c r="L951" s="21"/>
      <c r="M951" s="19"/>
      <c r="N951" s="21"/>
      <c r="O951" s="27"/>
      <c r="P951" s="38"/>
      <c r="Q951" s="36"/>
      <c r="S951" s="33" t="s">
        <v>94</v>
      </c>
      <c r="T951" s="41" t="s">
        <v>4</v>
      </c>
      <c r="U951" s="56">
        <v>328</v>
      </c>
      <c r="V951" s="37"/>
    </row>
    <row r="952" spans="2:22" ht="15" x14ac:dyDescent="0.2">
      <c r="B952" s="12" t="str">
        <f t="shared" si="115"/>
        <v>REĢIONS</v>
      </c>
      <c r="C952" s="3">
        <f t="shared" si="113"/>
        <v>86.70844522981227</v>
      </c>
      <c r="D952" s="63"/>
      <c r="E952" s="63"/>
      <c r="F952" s="63"/>
      <c r="G952" s="27">
        <f t="shared" si="114"/>
        <v>64.869198297106379</v>
      </c>
      <c r="H952" s="81"/>
      <c r="I952" s="27"/>
      <c r="J952" s="21"/>
      <c r="K952" s="27"/>
      <c r="L952" s="21"/>
      <c r="M952" s="19"/>
      <c r="N952" s="22"/>
      <c r="O952" s="27"/>
      <c r="P952" s="40"/>
      <c r="Q952" s="36"/>
      <c r="S952" s="33" t="s">
        <v>33</v>
      </c>
      <c r="U952" s="54" t="s">
        <v>96</v>
      </c>
      <c r="V952" s="37"/>
    </row>
    <row r="953" spans="2:22" ht="15" x14ac:dyDescent="0.2">
      <c r="B953" s="12" t="str">
        <f t="shared" si="115"/>
        <v>Rīga, n=308</v>
      </c>
      <c r="C953" s="3">
        <f t="shared" si="113"/>
        <v>24.353388498250595</v>
      </c>
      <c r="D953" s="64">
        <v>62.355056731561675</v>
      </c>
      <c r="E953" s="64">
        <v>22.221358599783692</v>
      </c>
      <c r="F953" s="64">
        <v>10.391170409506488</v>
      </c>
      <c r="G953" s="27">
        <f t="shared" si="114"/>
        <v>32.256669287816202</v>
      </c>
      <c r="H953" s="85">
        <v>5.0324142591482897</v>
      </c>
      <c r="I953" s="27"/>
      <c r="J953" s="21"/>
      <c r="K953" s="27"/>
      <c r="L953" s="21"/>
      <c r="M953" s="19"/>
      <c r="N953" s="21"/>
      <c r="O953" s="27"/>
      <c r="P953" s="38"/>
      <c r="Q953" s="36"/>
      <c r="S953" s="33" t="s">
        <v>34</v>
      </c>
      <c r="T953" s="41" t="s">
        <v>4</v>
      </c>
      <c r="U953" s="56">
        <v>308</v>
      </c>
      <c r="V953" s="37"/>
    </row>
    <row r="954" spans="2:22" ht="15" x14ac:dyDescent="0.2">
      <c r="B954" s="12" t="str">
        <f t="shared" si="115"/>
        <v>Pierīga, n=120</v>
      </c>
      <c r="C954" s="3">
        <f t="shared" si="113"/>
        <v>22.87337378449029</v>
      </c>
      <c r="D954" s="64">
        <v>63.835071445321979</v>
      </c>
      <c r="E954" s="64">
        <v>23.169244260431935</v>
      </c>
      <c r="F954" s="64">
        <v>8.4898505453714606</v>
      </c>
      <c r="G954" s="27">
        <f t="shared" si="114"/>
        <v>33.210103491302988</v>
      </c>
      <c r="H954" s="85">
        <v>4.5058337488746432</v>
      </c>
      <c r="I954" s="27"/>
      <c r="J954" s="21"/>
      <c r="K954" s="27"/>
      <c r="L954" s="21"/>
      <c r="M954" s="19"/>
      <c r="N954" s="21"/>
      <c r="O954" s="27"/>
      <c r="P954" s="38"/>
      <c r="Q954" s="36"/>
      <c r="S954" s="33" t="s">
        <v>35</v>
      </c>
      <c r="T954" s="41" t="s">
        <v>4</v>
      </c>
      <c r="U954" s="56">
        <v>120</v>
      </c>
      <c r="V954" s="37"/>
    </row>
    <row r="955" spans="2:22" ht="15" x14ac:dyDescent="0.2">
      <c r="B955" s="12" t="str">
        <f t="shared" si="115"/>
        <v>Vidzeme, n=81</v>
      </c>
      <c r="C955" s="3">
        <f t="shared" si="113"/>
        <v>11.649112521126412</v>
      </c>
      <c r="D955" s="64">
        <v>75.059332708685858</v>
      </c>
      <c r="E955" s="64">
        <v>15.261059175661645</v>
      </c>
      <c r="F955" s="64">
        <v>6.967674803583856</v>
      </c>
      <c r="G955" s="27">
        <f t="shared" si="114"/>
        <v>42.640464317860882</v>
      </c>
      <c r="H955" s="85">
        <v>2.7119333120686444</v>
      </c>
      <c r="I955" s="27"/>
      <c r="J955" s="21"/>
      <c r="K955" s="27"/>
      <c r="L955" s="21"/>
      <c r="M955" s="19"/>
      <c r="N955" s="21"/>
      <c r="O955" s="27"/>
      <c r="P955" s="38"/>
      <c r="Q955" s="36"/>
      <c r="S955" s="33" t="s">
        <v>36</v>
      </c>
      <c r="T955" s="41" t="s">
        <v>4</v>
      </c>
      <c r="U955" s="56">
        <v>81</v>
      </c>
      <c r="V955" s="37"/>
    </row>
    <row r="956" spans="2:22" ht="15" x14ac:dyDescent="0.2">
      <c r="B956" s="12" t="str">
        <f t="shared" si="115"/>
        <v>Kurzeme, n=73</v>
      </c>
      <c r="C956" s="3">
        <f t="shared" si="113"/>
        <v>7.7975399003353942</v>
      </c>
      <c r="D956" s="64">
        <v>78.910905329476876</v>
      </c>
      <c r="E956" s="64">
        <v>11.601720061931681</v>
      </c>
      <c r="F956" s="64">
        <v>9.3348988158563593</v>
      </c>
      <c r="G956" s="27">
        <f t="shared" si="114"/>
        <v>43.932579419318337</v>
      </c>
      <c r="H956" s="80">
        <v>0.15247579273508383</v>
      </c>
      <c r="I956" s="27"/>
      <c r="J956" s="21"/>
      <c r="K956" s="27"/>
      <c r="L956" s="21"/>
      <c r="M956" s="19"/>
      <c r="N956" s="21"/>
      <c r="O956" s="27"/>
      <c r="P956" s="38"/>
      <c r="Q956" s="36"/>
      <c r="S956" s="33" t="s">
        <v>37</v>
      </c>
      <c r="T956" s="41" t="s">
        <v>4</v>
      </c>
      <c r="U956" s="56">
        <v>73</v>
      </c>
      <c r="V956" s="37"/>
    </row>
    <row r="957" spans="2:22" ht="15" x14ac:dyDescent="0.2">
      <c r="B957" s="12" t="str">
        <f t="shared" si="115"/>
        <v>Zemgale, n=67</v>
      </c>
      <c r="C957" s="3">
        <f t="shared" si="113"/>
        <v>10.947506668469046</v>
      </c>
      <c r="D957" s="64">
        <v>75.760938561343224</v>
      </c>
      <c r="E957" s="64">
        <v>15.816752318666842</v>
      </c>
      <c r="F957" s="64">
        <v>8.4223091199899489</v>
      </c>
      <c r="G957" s="27">
        <f t="shared" si="114"/>
        <v>40.630136858449589</v>
      </c>
      <c r="H957" s="81">
        <v>0</v>
      </c>
      <c r="I957" s="27"/>
      <c r="J957" s="21"/>
      <c r="K957" s="27"/>
      <c r="L957" s="21"/>
      <c r="M957" s="19"/>
      <c r="N957" s="22"/>
      <c r="O957" s="27"/>
      <c r="P957" s="40"/>
      <c r="Q957" s="36"/>
      <c r="S957" s="33" t="s">
        <v>38</v>
      </c>
      <c r="T957" s="41" t="s">
        <v>4</v>
      </c>
      <c r="U957" s="56">
        <v>67</v>
      </c>
      <c r="V957" s="37"/>
    </row>
    <row r="958" spans="2:22" ht="15" x14ac:dyDescent="0.2">
      <c r="B958" s="12" t="str">
        <f t="shared" si="115"/>
        <v>Latgale, n=66</v>
      </c>
      <c r="C958" s="3">
        <f t="shared" si="113"/>
        <v>16.470909533725447</v>
      </c>
      <c r="D958" s="64">
        <v>70.237535696086823</v>
      </c>
      <c r="E958" s="64">
        <v>16.757807428120387</v>
      </c>
      <c r="F958" s="64">
        <v>6.5663274963320282</v>
      </c>
      <c r="G958" s="27">
        <f t="shared" si="114"/>
        <v>41.545063372653964</v>
      </c>
      <c r="H958" s="85">
        <v>6.4383293794607717</v>
      </c>
      <c r="I958" s="27"/>
      <c r="J958" s="21"/>
      <c r="K958" s="27"/>
      <c r="L958" s="21"/>
      <c r="M958" s="19"/>
      <c r="N958" s="22"/>
      <c r="O958" s="27"/>
      <c r="P958" s="38"/>
      <c r="Q958" s="36"/>
      <c r="S958" s="33" t="s">
        <v>39</v>
      </c>
      <c r="T958" s="39" t="s">
        <v>4</v>
      </c>
      <c r="U958" s="56">
        <v>66</v>
      </c>
    </row>
    <row r="959" spans="2:22" ht="15" x14ac:dyDescent="0.2">
      <c r="B959" s="12" t="str">
        <f t="shared" si="115"/>
        <v>UZŅĒMUMA ATRAŠANĀS VIETA</v>
      </c>
      <c r="C959" s="3">
        <f t="shared" si="113"/>
        <v>86.70844522981227</v>
      </c>
      <c r="D959" s="63"/>
      <c r="E959" s="63"/>
      <c r="F959" s="63"/>
      <c r="G959" s="27">
        <f t="shared" si="114"/>
        <v>64.869198297106379</v>
      </c>
      <c r="H959" s="81"/>
      <c r="I959" s="27"/>
      <c r="J959" s="21"/>
      <c r="K959" s="27"/>
      <c r="L959" s="21"/>
      <c r="M959" s="19"/>
      <c r="N959" s="21"/>
      <c r="O959" s="27"/>
      <c r="P959" s="38"/>
      <c r="Q959" s="36"/>
      <c r="S959" s="33" t="s">
        <v>40</v>
      </c>
      <c r="T959" s="39"/>
      <c r="U959" s="54" t="s">
        <v>96</v>
      </c>
    </row>
    <row r="960" spans="2:22" ht="15" x14ac:dyDescent="0.2">
      <c r="B960" s="12" t="str">
        <f t="shared" si="115"/>
        <v>Rīga, n=308</v>
      </c>
      <c r="C960" s="3">
        <f t="shared" si="113"/>
        <v>24.353388498250595</v>
      </c>
      <c r="D960" s="64">
        <v>62.355056731561675</v>
      </c>
      <c r="E960" s="64">
        <v>22.221358599783692</v>
      </c>
      <c r="F960" s="64">
        <v>10.391170409506488</v>
      </c>
      <c r="G960" s="27">
        <f t="shared" si="114"/>
        <v>32.256669287816202</v>
      </c>
      <c r="H960" s="85">
        <v>5.0324142591482897</v>
      </c>
      <c r="I960" s="27"/>
      <c r="J960" s="21"/>
      <c r="K960" s="27"/>
      <c r="L960" s="21"/>
      <c r="M960" s="19"/>
      <c r="N960" s="21"/>
      <c r="O960" s="27"/>
      <c r="P960" s="38"/>
      <c r="Q960" s="36"/>
      <c r="S960" s="33" t="s">
        <v>34</v>
      </c>
      <c r="T960" s="39" t="s">
        <v>4</v>
      </c>
      <c r="U960" s="56">
        <v>308</v>
      </c>
    </row>
    <row r="961" spans="1:22" ht="15" x14ac:dyDescent="0.2">
      <c r="B961" s="12" t="str">
        <f t="shared" si="115"/>
        <v>Ārpus Rīgas, n=407</v>
      </c>
      <c r="C961" s="3">
        <f t="shared" si="113"/>
        <v>14.983818074567722</v>
      </c>
      <c r="D961" s="64">
        <v>71.724627155244548</v>
      </c>
      <c r="E961" s="64">
        <v>17.269559630233797</v>
      </c>
      <c r="F961" s="64">
        <v>8.0255739131345916</v>
      </c>
      <c r="G961" s="27">
        <f t="shared" si="114"/>
        <v>39.574064753737986</v>
      </c>
      <c r="H961" s="85">
        <v>2.9802393013870123</v>
      </c>
      <c r="I961" s="27"/>
      <c r="J961" s="21"/>
      <c r="K961" s="27"/>
      <c r="L961" s="21"/>
      <c r="M961" s="19"/>
      <c r="N961" s="21"/>
      <c r="O961" s="27"/>
      <c r="P961" s="38"/>
      <c r="Q961" s="36"/>
      <c r="S961" s="33" t="s">
        <v>41</v>
      </c>
      <c r="T961" s="39" t="s">
        <v>4</v>
      </c>
      <c r="U961" s="56">
        <v>407</v>
      </c>
    </row>
    <row r="962" spans="1:22" ht="15" x14ac:dyDescent="0.2">
      <c r="B962" s="12" t="str">
        <f t="shared" si="115"/>
        <v>EKSPORTA STATUSS</v>
      </c>
      <c r="C962" s="3">
        <f t="shared" si="113"/>
        <v>86.70844522981227</v>
      </c>
      <c r="D962" s="63"/>
      <c r="E962" s="63"/>
      <c r="F962" s="63"/>
      <c r="G962" s="27">
        <f t="shared" si="114"/>
        <v>64.869198297106379</v>
      </c>
      <c r="H962" s="81"/>
      <c r="I962" s="27"/>
      <c r="J962" s="21"/>
      <c r="K962" s="27"/>
      <c r="L962" s="21"/>
      <c r="M962" s="19"/>
      <c r="N962" s="21"/>
      <c r="O962" s="27"/>
      <c r="P962" s="38"/>
      <c r="Q962" s="36"/>
      <c r="S962" s="33" t="s">
        <v>42</v>
      </c>
      <c r="T962" s="39"/>
      <c r="U962" s="54" t="s">
        <v>96</v>
      </c>
    </row>
    <row r="963" spans="1:22" ht="15" x14ac:dyDescent="0.2">
      <c r="B963" s="12" t="str">
        <f t="shared" si="115"/>
        <v>Eksportē, n=218</v>
      </c>
      <c r="C963" s="3">
        <f t="shared" si="113"/>
        <v>35.332523011831071</v>
      </c>
      <c r="D963" s="64">
        <v>51.375922217981199</v>
      </c>
      <c r="E963" s="64">
        <v>34.219602407906244</v>
      </c>
      <c r="F963" s="64">
        <v>10.659881111559889</v>
      </c>
      <c r="G963" s="27">
        <f t="shared" si="114"/>
        <v>19.989714777640245</v>
      </c>
      <c r="H963" s="64">
        <v>3.7445942625525355</v>
      </c>
      <c r="I963" s="27"/>
      <c r="J963" s="21"/>
      <c r="K963" s="27"/>
      <c r="L963" s="21"/>
      <c r="M963" s="19"/>
      <c r="N963" s="22"/>
      <c r="O963" s="27"/>
      <c r="P963" s="40"/>
      <c r="Q963" s="36"/>
      <c r="S963" s="33" t="s">
        <v>43</v>
      </c>
      <c r="T963" s="39" t="s">
        <v>4</v>
      </c>
      <c r="U963" s="56">
        <v>218</v>
      </c>
    </row>
    <row r="964" spans="1:22" ht="15.75" customHeight="1" x14ac:dyDescent="0.2">
      <c r="B964" s="12" t="str">
        <f t="shared" si="115"/>
        <v>Neeksportē, n=491</v>
      </c>
      <c r="C964" s="3">
        <f t="shared" si="113"/>
        <v>14.962433335752763</v>
      </c>
      <c r="D964" s="65">
        <v>71.746011894059507</v>
      </c>
      <c r="E964" s="65">
        <v>15.34481666903803</v>
      </c>
      <c r="F964" s="65">
        <v>8.9723122661707144</v>
      </c>
      <c r="G964" s="27">
        <f t="shared" si="114"/>
        <v>40.55206936189763</v>
      </c>
      <c r="H964" s="65">
        <v>3.9368591707315077</v>
      </c>
      <c r="I964" s="27"/>
      <c r="J964" s="21"/>
      <c r="K964" s="27"/>
      <c r="L964" s="21"/>
      <c r="M964" s="19"/>
      <c r="N964" s="21"/>
      <c r="O964" s="27"/>
      <c r="P964" s="38"/>
      <c r="Q964" s="36"/>
      <c r="S964" s="33" t="s">
        <v>44</v>
      </c>
      <c r="T964" s="39" t="s">
        <v>4</v>
      </c>
      <c r="U964" s="57">
        <v>491</v>
      </c>
    </row>
    <row r="965" spans="1:22" x14ac:dyDescent="0.2">
      <c r="B965" s="12"/>
      <c r="C965" s="4"/>
      <c r="D965" s="3">
        <f>MAX(D934:D964)</f>
        <v>79.70844522981227</v>
      </c>
      <c r="E965" s="3">
        <f>MAX(E934:E964)</f>
        <v>34.219602407906244</v>
      </c>
      <c r="F965" s="3">
        <f>MAX(F934:F964)</f>
        <v>23.649595889200135</v>
      </c>
      <c r="G965" s="3"/>
      <c r="H965" s="3"/>
      <c r="I965" s="5"/>
      <c r="J965" s="5"/>
      <c r="K965" s="15"/>
      <c r="L965" s="15"/>
      <c r="M965" s="15"/>
      <c r="N965" s="5"/>
      <c r="O965" s="42"/>
      <c r="P965" s="36"/>
      <c r="Q965" s="36"/>
    </row>
    <row r="966" spans="1:22" x14ac:dyDescent="0.2">
      <c r="B966" s="12"/>
      <c r="C966" s="4"/>
      <c r="D966" s="3"/>
      <c r="E966" s="3"/>
      <c r="F966" s="3">
        <f>SUM(E965:F965)</f>
        <v>57.869198297106379</v>
      </c>
      <c r="G966" s="3"/>
      <c r="H966" s="3"/>
      <c r="I966" s="3"/>
      <c r="J966" s="3"/>
      <c r="K966" s="3"/>
      <c r="L966" s="3"/>
      <c r="M966" s="3"/>
      <c r="N966" s="3"/>
      <c r="O966" s="42"/>
      <c r="P966" s="36"/>
      <c r="Q966" s="36"/>
    </row>
    <row r="967" spans="1:22" x14ac:dyDescent="0.2">
      <c r="B967" s="12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2"/>
      <c r="P967" s="36"/>
      <c r="Q967" s="36"/>
    </row>
    <row r="968" spans="1:22" ht="15" x14ac:dyDescent="0.2">
      <c r="A968" s="71" t="s">
        <v>67</v>
      </c>
      <c r="B968" s="12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2"/>
      <c r="P968" s="36"/>
      <c r="Q968" s="36"/>
    </row>
    <row r="969" spans="1:22" x14ac:dyDescent="0.2">
      <c r="B969" s="12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2"/>
      <c r="P969" s="36"/>
      <c r="Q969" s="36"/>
    </row>
    <row r="970" spans="1:22" x14ac:dyDescent="0.2">
      <c r="B970" s="12"/>
      <c r="C970" s="4"/>
      <c r="D970" s="5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2"/>
      <c r="P970" s="36"/>
      <c r="Q970" s="36"/>
    </row>
    <row r="971" spans="1:22" x14ac:dyDescent="0.2">
      <c r="B971" s="12" t="s">
        <v>7</v>
      </c>
      <c r="C971" s="60">
        <v>17.447817074144197</v>
      </c>
      <c r="D971" s="5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2"/>
      <c r="P971" s="36"/>
      <c r="Q971" s="36"/>
    </row>
    <row r="972" spans="1:22" x14ac:dyDescent="0.2">
      <c r="B972" s="12" t="s">
        <v>8</v>
      </c>
      <c r="C972" s="60">
        <v>70.537483813517241</v>
      </c>
      <c r="D972" s="5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2"/>
      <c r="P972" s="36"/>
      <c r="Q972" s="36"/>
    </row>
    <row r="973" spans="1:22" x14ac:dyDescent="0.2">
      <c r="B973" s="12" t="s">
        <v>0</v>
      </c>
      <c r="C973" s="60">
        <v>12.014699112338354</v>
      </c>
      <c r="D973" s="5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2"/>
      <c r="P973" s="36"/>
      <c r="Q973" s="36"/>
    </row>
    <row r="974" spans="1:22" x14ac:dyDescent="0.2">
      <c r="B974" s="12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2"/>
      <c r="P974" s="36"/>
      <c r="Q974" s="36"/>
    </row>
    <row r="975" spans="1:22" x14ac:dyDescent="0.2">
      <c r="B975" s="12"/>
      <c r="C975" s="4"/>
      <c r="D975" s="3"/>
      <c r="E975" s="67"/>
      <c r="F975" s="3"/>
      <c r="G975" s="3"/>
      <c r="H975" s="3"/>
      <c r="I975" s="3"/>
      <c r="J975" s="3"/>
      <c r="K975" s="3"/>
      <c r="L975" s="3"/>
      <c r="M975" s="3"/>
      <c r="N975" s="3"/>
      <c r="O975" s="42"/>
      <c r="P975" s="36"/>
      <c r="Q975" s="36"/>
    </row>
    <row r="976" spans="1:22" x14ac:dyDescent="0.2">
      <c r="B976" s="4"/>
      <c r="C976" s="3" t="s">
        <v>2</v>
      </c>
      <c r="D976" s="3" t="s">
        <v>8</v>
      </c>
      <c r="E976" s="3" t="s">
        <v>7</v>
      </c>
      <c r="F976" s="24" t="s">
        <v>2</v>
      </c>
      <c r="G976" s="5" t="s">
        <v>0</v>
      </c>
      <c r="H976" s="24"/>
      <c r="J976" s="6"/>
      <c r="L976" s="6"/>
      <c r="N976" s="6"/>
      <c r="P976" s="36"/>
      <c r="Q976" s="36"/>
      <c r="V976" s="37"/>
    </row>
    <row r="977" spans="2:22" ht="15" x14ac:dyDescent="0.2">
      <c r="B977" s="12" t="str">
        <f>S977&amp;T977&amp;U977&amp;V977</f>
        <v>VISI RESPONDENTI, n=715</v>
      </c>
      <c r="C977" s="3">
        <f t="shared" ref="C977:C1006" si="116">$D$1012-D977+7</f>
        <v>21.104692622788633</v>
      </c>
      <c r="D977" s="60">
        <v>70.537483813517241</v>
      </c>
      <c r="E977" s="60">
        <v>17.447817074144197</v>
      </c>
      <c r="F977" s="21">
        <f t="shared" ref="F977:F1006" si="117">$E$1012-E977+7</f>
        <v>33.831611193027598</v>
      </c>
      <c r="G977" s="60">
        <v>12.014699112338354</v>
      </c>
      <c r="H977" s="21"/>
      <c r="I977" s="7"/>
      <c r="J977" s="21"/>
      <c r="K977" s="7"/>
      <c r="L977" s="21"/>
      <c r="M977" s="7"/>
      <c r="N977" s="21"/>
      <c r="O977" s="27"/>
      <c r="P977" s="38"/>
      <c r="Q977" s="36"/>
      <c r="S977" s="33" t="s">
        <v>3</v>
      </c>
      <c r="T977" s="39" t="s">
        <v>4</v>
      </c>
      <c r="U977" s="55">
        <v>715</v>
      </c>
      <c r="V977" s="37"/>
    </row>
    <row r="978" spans="2:22" ht="15" x14ac:dyDescent="0.2">
      <c r="B978" s="12" t="str">
        <f t="shared" ref="B978:B1011" si="118">S978&amp;T978&amp;U978&amp;V978</f>
        <v>NOZARE</v>
      </c>
      <c r="C978" s="3">
        <f t="shared" si="116"/>
        <v>91.642176436305874</v>
      </c>
      <c r="D978" s="63"/>
      <c r="E978" s="63"/>
      <c r="F978" s="21">
        <f t="shared" si="117"/>
        <v>51.279428267171795</v>
      </c>
      <c r="G978" s="63"/>
      <c r="H978" s="22"/>
      <c r="I978" s="7"/>
      <c r="J978" s="22"/>
      <c r="K978" s="7"/>
      <c r="L978" s="22"/>
      <c r="M978" s="7"/>
      <c r="N978" s="22"/>
      <c r="O978" s="27"/>
      <c r="P978" s="40"/>
      <c r="Q978" s="36"/>
      <c r="S978" s="33" t="s">
        <v>6</v>
      </c>
      <c r="T978" s="39"/>
      <c r="U978" s="54" t="s">
        <v>96</v>
      </c>
      <c r="V978" s="37"/>
    </row>
    <row r="979" spans="2:22" ht="15" x14ac:dyDescent="0.2">
      <c r="B979" s="12" t="str">
        <f t="shared" si="118"/>
        <v>Ražošana, n=145</v>
      </c>
      <c r="C979" s="3">
        <f t="shared" si="116"/>
        <v>23.72157645990869</v>
      </c>
      <c r="D979" s="64">
        <v>67.920599976397185</v>
      </c>
      <c r="E979" s="64">
        <v>14.102206240862101</v>
      </c>
      <c r="F979" s="21">
        <f t="shared" si="117"/>
        <v>37.177222026309693</v>
      </c>
      <c r="G979" s="64">
        <v>17.977193782740837</v>
      </c>
      <c r="H979" s="21"/>
      <c r="I979" s="7"/>
      <c r="J979" s="21"/>
      <c r="K979" s="7"/>
      <c r="L979" s="21"/>
      <c r="M979" s="7"/>
      <c r="N979" s="21"/>
      <c r="O979" s="27"/>
      <c r="P979" s="38"/>
      <c r="Q979" s="36"/>
      <c r="S979" s="33" t="s">
        <v>22</v>
      </c>
      <c r="T979" s="39" t="s">
        <v>4</v>
      </c>
      <c r="U979" s="56">
        <v>145</v>
      </c>
      <c r="V979" s="37"/>
    </row>
    <row r="980" spans="2:22" ht="15" x14ac:dyDescent="0.2">
      <c r="B980" s="12" t="str">
        <f t="shared" si="118"/>
        <v>Tirdzniecība, n=110</v>
      </c>
      <c r="C980" s="3">
        <f t="shared" si="116"/>
        <v>24.87931559295501</v>
      </c>
      <c r="D980" s="64">
        <v>66.762860843350865</v>
      </c>
      <c r="E980" s="64">
        <v>26.01762403141948</v>
      </c>
      <c r="F980" s="21">
        <f t="shared" si="117"/>
        <v>25.261804235752315</v>
      </c>
      <c r="G980" s="64">
        <v>7.2195151252296306</v>
      </c>
      <c r="H980" s="21"/>
      <c r="I980" s="7"/>
      <c r="J980" s="21"/>
      <c r="K980" s="7"/>
      <c r="L980" s="21"/>
      <c r="M980" s="7"/>
      <c r="N980" s="21"/>
      <c r="O980" s="27"/>
      <c r="P980" s="38"/>
      <c r="Q980" s="36"/>
      <c r="S980" s="33" t="s">
        <v>23</v>
      </c>
      <c r="T980" s="39" t="s">
        <v>4</v>
      </c>
      <c r="U980" s="56">
        <v>110</v>
      </c>
      <c r="V980" s="37"/>
    </row>
    <row r="981" spans="2:22" ht="15" x14ac:dyDescent="0.2">
      <c r="B981" s="12" t="str">
        <f t="shared" si="118"/>
        <v>Būvniecība, n=50</v>
      </c>
      <c r="C981" s="3">
        <f t="shared" si="116"/>
        <v>34.357853045870002</v>
      </c>
      <c r="D981" s="64">
        <v>57.284323390435873</v>
      </c>
      <c r="E981" s="64">
        <v>19.626995742254984</v>
      </c>
      <c r="F981" s="21">
        <f t="shared" si="117"/>
        <v>31.652432524916811</v>
      </c>
      <c r="G981" s="64">
        <v>23.088680867309261</v>
      </c>
      <c r="H981" s="21"/>
      <c r="I981" s="7"/>
      <c r="J981" s="21"/>
      <c r="K981" s="7"/>
      <c r="L981" s="21"/>
      <c r="M981" s="7"/>
      <c r="N981" s="21"/>
      <c r="O981" s="27"/>
      <c r="P981" s="38"/>
      <c r="Q981" s="36"/>
      <c r="S981" s="33" t="s">
        <v>24</v>
      </c>
      <c r="T981" s="39" t="s">
        <v>4</v>
      </c>
      <c r="U981" s="56">
        <v>50</v>
      </c>
      <c r="V981" s="37"/>
    </row>
    <row r="982" spans="2:22" ht="15" x14ac:dyDescent="0.2">
      <c r="B982" s="12" t="str">
        <f t="shared" si="118"/>
        <v>Pakalpojumi, n=410</v>
      </c>
      <c r="C982" s="3">
        <f t="shared" si="116"/>
        <v>16.508368314802155</v>
      </c>
      <c r="D982" s="64">
        <v>75.133808121503719</v>
      </c>
      <c r="E982" s="64">
        <v>14.132007105589972</v>
      </c>
      <c r="F982" s="21">
        <f t="shared" si="117"/>
        <v>37.147421161581825</v>
      </c>
      <c r="G982" s="64">
        <v>10.734184772906346</v>
      </c>
      <c r="H982" s="21"/>
      <c r="I982" s="7"/>
      <c r="J982" s="21"/>
      <c r="K982" s="7"/>
      <c r="L982" s="21"/>
      <c r="M982" s="7"/>
      <c r="N982" s="21"/>
      <c r="O982" s="27"/>
      <c r="P982" s="38"/>
      <c r="Q982" s="36"/>
      <c r="S982" s="33" t="s">
        <v>25</v>
      </c>
      <c r="T982" s="39" t="s">
        <v>4</v>
      </c>
      <c r="U982" s="56">
        <v>410</v>
      </c>
      <c r="V982" s="37"/>
    </row>
    <row r="983" spans="2:22" ht="15" x14ac:dyDescent="0.2">
      <c r="B983" s="12" t="str">
        <f t="shared" si="118"/>
        <v>DARBINIEKU SKAITS UZŅĒMUMĀ</v>
      </c>
      <c r="C983" s="3">
        <f t="shared" si="116"/>
        <v>91.642176436305874</v>
      </c>
      <c r="D983" s="63"/>
      <c r="E983" s="63"/>
      <c r="F983" s="21">
        <f t="shared" si="117"/>
        <v>51.279428267171795</v>
      </c>
      <c r="G983" s="63"/>
      <c r="H983" s="21"/>
      <c r="I983" s="7"/>
      <c r="J983" s="21"/>
      <c r="K983" s="7"/>
      <c r="L983" s="21"/>
      <c r="M983" s="7"/>
      <c r="N983" s="21"/>
      <c r="O983" s="27"/>
      <c r="P983" s="38"/>
      <c r="Q983" s="36"/>
      <c r="S983" s="33" t="s">
        <v>5</v>
      </c>
      <c r="T983" s="39"/>
      <c r="U983" s="54" t="s">
        <v>96</v>
      </c>
      <c r="V983" s="37"/>
    </row>
    <row r="984" spans="2:22" ht="15" x14ac:dyDescent="0.2">
      <c r="B984" s="12" t="str">
        <f t="shared" si="118"/>
        <v>1 - 9 darbinieki (mikrouzņēmumi), n=393</v>
      </c>
      <c r="C984" s="3">
        <f t="shared" si="116"/>
        <v>20.663062392610627</v>
      </c>
      <c r="D984" s="64">
        <v>70.979114043695247</v>
      </c>
      <c r="E984" s="64">
        <v>16.456009674758871</v>
      </c>
      <c r="F984" s="21">
        <f t="shared" si="117"/>
        <v>34.823418592412921</v>
      </c>
      <c r="G984" s="64">
        <v>12.564876281545676</v>
      </c>
      <c r="H984" s="21"/>
      <c r="I984" s="7"/>
      <c r="J984" s="21"/>
      <c r="K984" s="7"/>
      <c r="L984" s="21"/>
      <c r="M984" s="7"/>
      <c r="N984" s="21"/>
      <c r="O984" s="27"/>
      <c r="P984" s="38"/>
      <c r="Q984" s="36"/>
      <c r="S984" s="33" t="s">
        <v>27</v>
      </c>
      <c r="T984" s="39" t="s">
        <v>4</v>
      </c>
      <c r="U984" s="56">
        <v>393</v>
      </c>
      <c r="V984" s="37"/>
    </row>
    <row r="985" spans="2:22" ht="15" x14ac:dyDescent="0.2">
      <c r="B985" s="12" t="str">
        <f t="shared" si="118"/>
        <v>10 - 49 darbinieki (mazie uzņēmumi), n=232</v>
      </c>
      <c r="C985" s="3">
        <f t="shared" si="116"/>
        <v>24.015952988732508</v>
      </c>
      <c r="D985" s="64">
        <v>67.626223447573366</v>
      </c>
      <c r="E985" s="64">
        <v>25.003786926649308</v>
      </c>
      <c r="F985" s="21">
        <f t="shared" si="117"/>
        <v>26.275641340522487</v>
      </c>
      <c r="G985" s="64">
        <v>7.3699896257773911</v>
      </c>
      <c r="H985" s="22"/>
      <c r="I985" s="7"/>
      <c r="J985" s="22"/>
      <c r="K985" s="7"/>
      <c r="L985" s="22"/>
      <c r="M985" s="7"/>
      <c r="N985" s="22"/>
      <c r="O985" s="27"/>
      <c r="P985" s="40"/>
      <c r="Q985" s="36"/>
      <c r="S985" s="33" t="s">
        <v>28</v>
      </c>
      <c r="T985" s="39" t="s">
        <v>4</v>
      </c>
      <c r="U985" s="56">
        <v>232</v>
      </c>
      <c r="V985" s="37"/>
    </row>
    <row r="986" spans="2:22" ht="15" x14ac:dyDescent="0.2">
      <c r="B986" s="12" t="str">
        <f t="shared" si="118"/>
        <v>50 - 249 darbinieki (vidējie uzņēmumi), n=90</v>
      </c>
      <c r="C986" s="3">
        <f t="shared" si="116"/>
        <v>29.291910640510075</v>
      </c>
      <c r="D986" s="64">
        <v>62.350265795795799</v>
      </c>
      <c r="E986" s="64">
        <v>30.114842418952993</v>
      </c>
      <c r="F986" s="21">
        <f t="shared" si="117"/>
        <v>21.164585848218803</v>
      </c>
      <c r="G986" s="64">
        <v>7.534891785251328</v>
      </c>
      <c r="H986" s="21"/>
      <c r="I986" s="7"/>
      <c r="J986" s="21"/>
      <c r="K986" s="7"/>
      <c r="L986" s="21"/>
      <c r="M986" s="7"/>
      <c r="N986" s="21"/>
      <c r="O986" s="27"/>
      <c r="P986" s="38"/>
      <c r="Q986" s="36"/>
      <c r="S986" s="33" t="s">
        <v>29</v>
      </c>
      <c r="T986" s="39" t="s">
        <v>4</v>
      </c>
      <c r="U986" s="56">
        <v>90</v>
      </c>
      <c r="V986" s="37"/>
    </row>
    <row r="987" spans="2:22" ht="15" x14ac:dyDescent="0.2">
      <c r="B987" s="12" t="str">
        <f t="shared" si="118"/>
        <v>KAPITĀLA IZCELSME</v>
      </c>
      <c r="C987" s="3">
        <f t="shared" si="116"/>
        <v>91.642176436305874</v>
      </c>
      <c r="D987" s="63"/>
      <c r="E987" s="63"/>
      <c r="F987" s="21">
        <f t="shared" si="117"/>
        <v>51.279428267171795</v>
      </c>
      <c r="G987" s="63"/>
      <c r="H987" s="21"/>
      <c r="I987" s="7"/>
      <c r="J987" s="21"/>
      <c r="K987" s="7"/>
      <c r="L987" s="21"/>
      <c r="M987" s="7"/>
      <c r="N987" s="21"/>
      <c r="O987" s="27"/>
      <c r="P987" s="38"/>
      <c r="Q987" s="36"/>
      <c r="S987" s="33" t="s">
        <v>26</v>
      </c>
      <c r="T987" s="39"/>
      <c r="U987" s="54" t="s">
        <v>96</v>
      </c>
      <c r="V987" s="37"/>
    </row>
    <row r="988" spans="2:22" ht="15" x14ac:dyDescent="0.2">
      <c r="B988" s="12" t="str">
        <f t="shared" si="118"/>
        <v>Vietējais kapitāls, n=648</v>
      </c>
      <c r="C988" s="3">
        <f t="shared" si="116"/>
        <v>20.273820751522067</v>
      </c>
      <c r="D988" s="64">
        <v>71.368355684783808</v>
      </c>
      <c r="E988" s="64">
        <v>16.045613598370419</v>
      </c>
      <c r="F988" s="21">
        <f t="shared" si="117"/>
        <v>35.233814668801372</v>
      </c>
      <c r="G988" s="64">
        <v>12.586030716845443</v>
      </c>
      <c r="H988" s="21"/>
      <c r="I988" s="7"/>
      <c r="J988" s="21"/>
      <c r="K988" s="7"/>
      <c r="L988" s="21"/>
      <c r="M988" s="7"/>
      <c r="N988" s="21"/>
      <c r="O988" s="27"/>
      <c r="P988" s="38"/>
      <c r="Q988" s="36"/>
      <c r="S988" s="33" t="s">
        <v>30</v>
      </c>
      <c r="T988" s="39" t="s">
        <v>4</v>
      </c>
      <c r="U988" s="56">
        <v>648</v>
      </c>
      <c r="V988" s="37"/>
    </row>
    <row r="989" spans="2:22" ht="15" x14ac:dyDescent="0.2">
      <c r="B989" s="12" t="str">
        <f t="shared" si="118"/>
        <v>Vietējais un ārvalstu kapitāls, n=29</v>
      </c>
      <c r="C989" s="3">
        <f t="shared" si="116"/>
        <v>27.545243373828711</v>
      </c>
      <c r="D989" s="64">
        <v>64.096933062477163</v>
      </c>
      <c r="E989" s="64">
        <v>27.697776757470987</v>
      </c>
      <c r="F989" s="21">
        <f t="shared" si="117"/>
        <v>23.581651509700809</v>
      </c>
      <c r="G989" s="64">
        <v>8.2052901800518505</v>
      </c>
      <c r="H989" s="21"/>
      <c r="I989" s="7"/>
      <c r="J989" s="21"/>
      <c r="K989" s="7"/>
      <c r="L989" s="21"/>
      <c r="M989" s="7"/>
      <c r="N989" s="21"/>
      <c r="O989" s="27"/>
      <c r="P989" s="38"/>
      <c r="Q989" s="36"/>
      <c r="S989" s="33" t="s">
        <v>31</v>
      </c>
      <c r="T989" s="39" t="s">
        <v>4</v>
      </c>
      <c r="U989" s="56">
        <v>29</v>
      </c>
      <c r="V989" s="37"/>
    </row>
    <row r="990" spans="2:22" ht="15" x14ac:dyDescent="0.2">
      <c r="B990" s="12" t="str">
        <f t="shared" si="118"/>
        <v>Ārvalstu kapitāls, n=38</v>
      </c>
      <c r="C990" s="3">
        <f t="shared" si="116"/>
        <v>36.646392667073258</v>
      </c>
      <c r="D990" s="64">
        <v>54.995783769232617</v>
      </c>
      <c r="E990" s="64">
        <v>44.279428267171795</v>
      </c>
      <c r="F990" s="21">
        <f t="shared" si="117"/>
        <v>7</v>
      </c>
      <c r="G990" s="64">
        <v>0.72478796359556763</v>
      </c>
      <c r="H990" s="21"/>
      <c r="I990" s="7"/>
      <c r="J990" s="21"/>
      <c r="K990" s="7"/>
      <c r="L990" s="21"/>
      <c r="M990" s="7"/>
      <c r="N990" s="21"/>
      <c r="O990" s="27"/>
      <c r="P990" s="38"/>
      <c r="Q990" s="36"/>
      <c r="S990" s="33" t="s">
        <v>32</v>
      </c>
      <c r="T990" s="41" t="s">
        <v>4</v>
      </c>
      <c r="U990" s="56">
        <v>38</v>
      </c>
      <c r="V990" s="37"/>
    </row>
    <row r="991" spans="2:22" ht="15" x14ac:dyDescent="0.2">
      <c r="B991" s="12" t="str">
        <f t="shared" si="118"/>
        <v>UZŅĒMUMA APGROZĪJUMS</v>
      </c>
      <c r="C991" s="3">
        <f t="shared" si="116"/>
        <v>91.642176436305874</v>
      </c>
      <c r="D991" s="63"/>
      <c r="E991" s="63"/>
      <c r="F991" s="21">
        <f t="shared" si="117"/>
        <v>51.279428267171795</v>
      </c>
      <c r="G991" s="63"/>
      <c r="H991" s="21"/>
      <c r="I991" s="7"/>
      <c r="J991" s="21"/>
      <c r="K991" s="7"/>
      <c r="L991" s="21"/>
      <c r="M991" s="7"/>
      <c r="N991" s="21"/>
      <c r="O991" s="27"/>
      <c r="P991" s="38"/>
      <c r="Q991" s="36"/>
      <c r="S991" s="33" t="s">
        <v>95</v>
      </c>
      <c r="T991" s="41"/>
      <c r="U991" s="54" t="s">
        <v>96</v>
      </c>
      <c r="V991" s="37"/>
    </row>
    <row r="992" spans="2:22" ht="15" x14ac:dyDescent="0.2">
      <c r="B992" s="12" t="str">
        <f t="shared" si="118"/>
        <v>Zems, n=132</v>
      </c>
      <c r="C992" s="3">
        <f t="shared" si="116"/>
        <v>15.687659378448501</v>
      </c>
      <c r="D992" s="64">
        <v>75.954517057857373</v>
      </c>
      <c r="E992" s="64">
        <v>15.74632871018003</v>
      </c>
      <c r="F992" s="21">
        <f t="shared" si="117"/>
        <v>35.533099556991765</v>
      </c>
      <c r="G992" s="64">
        <v>8.2991542319626141</v>
      </c>
      <c r="H992" s="21"/>
      <c r="I992" s="7"/>
      <c r="J992" s="21"/>
      <c r="K992" s="7"/>
      <c r="L992" s="21"/>
      <c r="M992" s="7"/>
      <c r="N992" s="21"/>
      <c r="O992" s="27"/>
      <c r="P992" s="38"/>
      <c r="Q992" s="36"/>
      <c r="S992" s="33" t="s">
        <v>92</v>
      </c>
      <c r="T992" s="41" t="s">
        <v>4</v>
      </c>
      <c r="U992" s="56">
        <v>132</v>
      </c>
      <c r="V992" s="37"/>
    </row>
    <row r="993" spans="2:23" ht="15" x14ac:dyDescent="0.2">
      <c r="B993" s="12" t="str">
        <f t="shared" si="118"/>
        <v>Vidējs, n=135</v>
      </c>
      <c r="C993" s="3">
        <f t="shared" si="116"/>
        <v>19.561226978657189</v>
      </c>
      <c r="D993" s="64">
        <v>72.080949457648686</v>
      </c>
      <c r="E993" s="64">
        <v>12.256187427337318</v>
      </c>
      <c r="F993" s="21">
        <f t="shared" si="117"/>
        <v>39.023240839834479</v>
      </c>
      <c r="G993" s="64">
        <v>15.662863115014069</v>
      </c>
      <c r="H993" s="21"/>
      <c r="I993" s="7"/>
      <c r="J993" s="21"/>
      <c r="K993" s="7"/>
      <c r="L993" s="21"/>
      <c r="M993" s="7"/>
      <c r="N993" s="21"/>
      <c r="O993" s="27"/>
      <c r="P993" s="38"/>
      <c r="Q993" s="36"/>
      <c r="S993" s="33" t="s">
        <v>93</v>
      </c>
      <c r="T993" s="41" t="s">
        <v>4</v>
      </c>
      <c r="U993" s="56">
        <v>135</v>
      </c>
      <c r="V993" s="37"/>
    </row>
    <row r="994" spans="2:23" ht="15" x14ac:dyDescent="0.2">
      <c r="B994" s="12" t="str">
        <f t="shared" si="118"/>
        <v>Augsts, n=328</v>
      </c>
      <c r="C994" s="3">
        <f t="shared" si="116"/>
        <v>30.205246113303737</v>
      </c>
      <c r="D994" s="64">
        <v>61.436930323002137</v>
      </c>
      <c r="E994" s="64">
        <v>29.390039179978324</v>
      </c>
      <c r="F994" s="21">
        <f t="shared" si="117"/>
        <v>21.889389087193472</v>
      </c>
      <c r="G994" s="64">
        <v>9.1730304970195089</v>
      </c>
      <c r="H994" s="21"/>
      <c r="I994" s="7"/>
      <c r="J994" s="21"/>
      <c r="K994" s="7"/>
      <c r="L994" s="21"/>
      <c r="M994" s="7"/>
      <c r="N994" s="21"/>
      <c r="O994" s="27"/>
      <c r="P994" s="38"/>
      <c r="Q994" s="36"/>
      <c r="S994" s="33" t="s">
        <v>94</v>
      </c>
      <c r="T994" s="41" t="s">
        <v>4</v>
      </c>
      <c r="U994" s="56">
        <v>328</v>
      </c>
      <c r="V994" s="37"/>
    </row>
    <row r="995" spans="2:23" ht="15" x14ac:dyDescent="0.2">
      <c r="B995" s="12" t="str">
        <f t="shared" si="118"/>
        <v>REĢIONS</v>
      </c>
      <c r="C995" s="3">
        <f t="shared" si="116"/>
        <v>91.642176436305874</v>
      </c>
      <c r="D995" s="63"/>
      <c r="E995" s="63"/>
      <c r="F995" s="21">
        <f t="shared" si="117"/>
        <v>51.279428267171795</v>
      </c>
      <c r="G995" s="63"/>
      <c r="H995" s="22"/>
      <c r="I995" s="7"/>
      <c r="J995" s="22"/>
      <c r="K995" s="7"/>
      <c r="L995" s="22"/>
      <c r="M995" s="7"/>
      <c r="N995" s="22"/>
      <c r="O995" s="27"/>
      <c r="P995" s="40"/>
      <c r="Q995" s="36"/>
      <c r="S995" s="33" t="s">
        <v>33</v>
      </c>
      <c r="U995" s="54" t="s">
        <v>96</v>
      </c>
      <c r="V995" s="37"/>
    </row>
    <row r="996" spans="2:23" ht="15" x14ac:dyDescent="0.2">
      <c r="B996" s="12" t="str">
        <f t="shared" si="118"/>
        <v>Rīga, n=308</v>
      </c>
      <c r="C996" s="3">
        <f t="shared" si="116"/>
        <v>23.381082572887166</v>
      </c>
      <c r="D996" s="64">
        <v>68.261093863418708</v>
      </c>
      <c r="E996" s="64">
        <v>22.3438733225268</v>
      </c>
      <c r="F996" s="21">
        <f t="shared" si="117"/>
        <v>28.935554944644995</v>
      </c>
      <c r="G996" s="64">
        <v>9.3950328140546517</v>
      </c>
      <c r="H996" s="21"/>
      <c r="I996" s="7"/>
      <c r="J996" s="21"/>
      <c r="K996" s="7"/>
      <c r="L996" s="21"/>
      <c r="M996" s="7"/>
      <c r="N996" s="21"/>
      <c r="O996" s="27"/>
      <c r="P996" s="38"/>
      <c r="Q996" s="36"/>
      <c r="S996" s="33" t="s">
        <v>34</v>
      </c>
      <c r="T996" s="41" t="s">
        <v>4</v>
      </c>
      <c r="U996" s="56">
        <v>308</v>
      </c>
      <c r="V996" s="37"/>
    </row>
    <row r="997" spans="2:23" ht="15" x14ac:dyDescent="0.2">
      <c r="B997" s="12" t="str">
        <f t="shared" si="118"/>
        <v>Pierīga, n=120</v>
      </c>
      <c r="C997" s="3">
        <f t="shared" si="116"/>
        <v>26.412413017792531</v>
      </c>
      <c r="D997" s="64">
        <v>65.229763418513343</v>
      </c>
      <c r="E997" s="64">
        <v>15.309160921793383</v>
      </c>
      <c r="F997" s="21">
        <f t="shared" si="117"/>
        <v>35.97026734537841</v>
      </c>
      <c r="G997" s="64">
        <v>19.461075659693304</v>
      </c>
      <c r="H997" s="21"/>
      <c r="I997" s="7"/>
      <c r="J997" s="21"/>
      <c r="K997" s="7"/>
      <c r="L997" s="21"/>
      <c r="M997" s="7"/>
      <c r="N997" s="21"/>
      <c r="O997" s="27"/>
      <c r="P997" s="38"/>
      <c r="Q997" s="36"/>
      <c r="S997" s="33" t="s">
        <v>35</v>
      </c>
      <c r="T997" s="41" t="s">
        <v>4</v>
      </c>
      <c r="U997" s="56">
        <v>120</v>
      </c>
      <c r="V997" s="37"/>
    </row>
    <row r="998" spans="2:23" ht="15" x14ac:dyDescent="0.2">
      <c r="B998" s="12" t="str">
        <f t="shared" si="118"/>
        <v>Vidzeme, n=81</v>
      </c>
      <c r="C998" s="3">
        <f t="shared" si="116"/>
        <v>13.549113844854247</v>
      </c>
      <c r="D998" s="64">
        <v>78.093062591451627</v>
      </c>
      <c r="E998" s="64">
        <v>10.911478795196752</v>
      </c>
      <c r="F998" s="21">
        <f t="shared" si="117"/>
        <v>40.367949471975045</v>
      </c>
      <c r="G998" s="64">
        <v>10.995458613351614</v>
      </c>
      <c r="H998" s="21"/>
      <c r="I998" s="7"/>
      <c r="J998" s="21"/>
      <c r="K998" s="7"/>
      <c r="L998" s="21"/>
      <c r="M998" s="7"/>
      <c r="N998" s="21"/>
      <c r="O998" s="27"/>
      <c r="P998" s="38"/>
      <c r="Q998" s="36"/>
      <c r="S998" s="33" t="s">
        <v>36</v>
      </c>
      <c r="T998" s="41" t="s">
        <v>4</v>
      </c>
      <c r="U998" s="56">
        <v>81</v>
      </c>
      <c r="V998" s="37"/>
    </row>
    <row r="999" spans="2:23" ht="15" x14ac:dyDescent="0.2">
      <c r="B999" s="12" t="str">
        <f t="shared" si="118"/>
        <v>Kurzeme, n=73</v>
      </c>
      <c r="C999" s="3">
        <f t="shared" si="116"/>
        <v>15.520447167483141</v>
      </c>
      <c r="D999" s="64">
        <v>76.121729268822733</v>
      </c>
      <c r="E999" s="64">
        <v>13.697167745335385</v>
      </c>
      <c r="F999" s="21">
        <f t="shared" si="117"/>
        <v>37.58226052183641</v>
      </c>
      <c r="G999" s="64">
        <v>10.181102985841884</v>
      </c>
      <c r="H999" s="21"/>
      <c r="I999" s="7"/>
      <c r="J999" s="21"/>
      <c r="K999" s="7"/>
      <c r="L999" s="21"/>
      <c r="M999" s="7"/>
      <c r="N999" s="21"/>
      <c r="O999" s="27"/>
      <c r="P999" s="38"/>
      <c r="Q999" s="36"/>
      <c r="S999" s="33" t="s">
        <v>37</v>
      </c>
      <c r="T999" s="41" t="s">
        <v>4</v>
      </c>
      <c r="U999" s="56">
        <v>73</v>
      </c>
      <c r="V999" s="37"/>
    </row>
    <row r="1000" spans="2:23" ht="15" x14ac:dyDescent="0.2">
      <c r="B1000" s="12" t="str">
        <f t="shared" si="118"/>
        <v>Zemgale, n=67</v>
      </c>
      <c r="C1000" s="3">
        <f t="shared" si="116"/>
        <v>10.413700508617197</v>
      </c>
      <c r="D1000" s="64">
        <v>81.228475927688677</v>
      </c>
      <c r="E1000" s="64">
        <v>6.3310790985008776</v>
      </c>
      <c r="F1000" s="21">
        <f t="shared" si="117"/>
        <v>44.948349168670916</v>
      </c>
      <c r="G1000" s="64">
        <v>12.440444973810484</v>
      </c>
      <c r="H1000" s="22"/>
      <c r="I1000" s="7"/>
      <c r="J1000" s="22"/>
      <c r="K1000" s="7"/>
      <c r="L1000" s="22"/>
      <c r="M1000" s="7"/>
      <c r="N1000" s="22"/>
      <c r="O1000" s="27"/>
      <c r="P1000" s="40"/>
      <c r="Q1000" s="36"/>
      <c r="S1000" s="33" t="s">
        <v>38</v>
      </c>
      <c r="T1000" s="41" t="s">
        <v>4</v>
      </c>
      <c r="U1000" s="56">
        <v>67</v>
      </c>
      <c r="V1000" s="37"/>
    </row>
    <row r="1001" spans="2:23" ht="15" x14ac:dyDescent="0.2">
      <c r="B1001" s="12" t="str">
        <f t="shared" si="118"/>
        <v>Latgale, n=66</v>
      </c>
      <c r="C1001" s="3">
        <f t="shared" si="116"/>
        <v>20.442516642289604</v>
      </c>
      <c r="D1001" s="64">
        <v>71.19965979401627</v>
      </c>
      <c r="E1001" s="64">
        <v>9.0586770094393927</v>
      </c>
      <c r="F1001" s="21">
        <f t="shared" si="117"/>
        <v>42.220751257732402</v>
      </c>
      <c r="G1001" s="64">
        <v>19.741663196544323</v>
      </c>
      <c r="H1001" s="21"/>
      <c r="I1001" s="7"/>
      <c r="J1001" s="21"/>
      <c r="K1001" s="7"/>
      <c r="L1001" s="21"/>
      <c r="M1001" s="7"/>
      <c r="N1001" s="22"/>
      <c r="O1001" s="27"/>
      <c r="P1001" s="38"/>
      <c r="Q1001" s="36"/>
      <c r="S1001" s="33" t="s">
        <v>39</v>
      </c>
      <c r="T1001" s="39" t="s">
        <v>4</v>
      </c>
      <c r="U1001" s="56">
        <v>66</v>
      </c>
    </row>
    <row r="1002" spans="2:23" ht="15" x14ac:dyDescent="0.2">
      <c r="B1002" s="12" t="str">
        <f t="shared" si="118"/>
        <v>UZŅĒMUMA ATRAŠANĀS VIETA</v>
      </c>
      <c r="C1002" s="3">
        <f t="shared" si="116"/>
        <v>91.642176436305874</v>
      </c>
      <c r="D1002" s="63"/>
      <c r="E1002" s="63"/>
      <c r="F1002" s="21">
        <f t="shared" si="117"/>
        <v>51.279428267171795</v>
      </c>
      <c r="G1002" s="63"/>
      <c r="H1002" s="21"/>
      <c r="I1002" s="7"/>
      <c r="J1002" s="21"/>
      <c r="K1002" s="7"/>
      <c r="L1002" s="21"/>
      <c r="M1002" s="7"/>
      <c r="N1002" s="21"/>
      <c r="O1002" s="27"/>
      <c r="P1002" s="38"/>
      <c r="Q1002" s="36"/>
      <c r="S1002" s="33" t="s">
        <v>40</v>
      </c>
      <c r="T1002" s="39"/>
      <c r="U1002" s="54" t="s">
        <v>96</v>
      </c>
    </row>
    <row r="1003" spans="2:23" ht="15" x14ac:dyDescent="0.2">
      <c r="B1003" s="12" t="str">
        <f t="shared" si="118"/>
        <v>Rīga, n=308</v>
      </c>
      <c r="C1003" s="3">
        <f t="shared" si="116"/>
        <v>23.381082572887166</v>
      </c>
      <c r="D1003" s="64">
        <v>68.261093863418708</v>
      </c>
      <c r="E1003" s="64">
        <v>22.3438733225268</v>
      </c>
      <c r="F1003" s="21">
        <f t="shared" si="117"/>
        <v>28.935554944644995</v>
      </c>
      <c r="G1003" s="64">
        <v>9.3950328140546517</v>
      </c>
      <c r="H1003" s="21"/>
      <c r="I1003" s="7"/>
      <c r="J1003" s="21"/>
      <c r="K1003" s="7"/>
      <c r="L1003" s="21"/>
      <c r="M1003" s="7"/>
      <c r="N1003" s="21"/>
      <c r="O1003" s="27"/>
      <c r="P1003" s="38"/>
      <c r="Q1003" s="36"/>
      <c r="S1003" s="33" t="s">
        <v>34</v>
      </c>
      <c r="T1003" s="39" t="s">
        <v>4</v>
      </c>
      <c r="U1003" s="56">
        <v>308</v>
      </c>
    </row>
    <row r="1004" spans="2:23" ht="15" x14ac:dyDescent="0.2">
      <c r="B1004" s="12" t="str">
        <f t="shared" si="118"/>
        <v>Ārpus Rīgas, n=407</v>
      </c>
      <c r="C1004" s="3">
        <f t="shared" si="116"/>
        <v>18.489421357103481</v>
      </c>
      <c r="D1004" s="64">
        <v>73.152755079202393</v>
      </c>
      <c r="E1004" s="64">
        <v>11.822895376955449</v>
      </c>
      <c r="F1004" s="21">
        <f t="shared" si="117"/>
        <v>39.456532890216344</v>
      </c>
      <c r="G1004" s="64">
        <v>15.024349543842085</v>
      </c>
      <c r="H1004" s="21"/>
      <c r="I1004" s="7"/>
      <c r="J1004" s="21"/>
      <c r="K1004" s="7"/>
      <c r="L1004" s="21"/>
      <c r="M1004" s="7"/>
      <c r="N1004" s="21"/>
      <c r="O1004" s="27"/>
      <c r="P1004" s="38"/>
      <c r="Q1004" s="36"/>
      <c r="S1004" s="33" t="s">
        <v>41</v>
      </c>
      <c r="T1004" s="39" t="s">
        <v>4</v>
      </c>
      <c r="U1004" s="56">
        <v>407</v>
      </c>
    </row>
    <row r="1005" spans="2:23" ht="15" x14ac:dyDescent="0.2">
      <c r="B1005" s="12" t="str">
        <f t="shared" si="118"/>
        <v>EKSPORTA STATUSS</v>
      </c>
      <c r="C1005" s="3">
        <f t="shared" si="116"/>
        <v>91.642176436305874</v>
      </c>
      <c r="D1005" s="63"/>
      <c r="E1005" s="63"/>
      <c r="F1005" s="21">
        <f t="shared" si="117"/>
        <v>51.279428267171795</v>
      </c>
      <c r="G1005" s="63"/>
      <c r="H1005" s="21"/>
      <c r="I1005" s="7"/>
      <c r="J1005" s="21"/>
      <c r="K1005" s="7"/>
      <c r="L1005" s="21"/>
      <c r="M1005" s="7"/>
      <c r="N1005" s="21"/>
      <c r="O1005" s="27"/>
      <c r="P1005" s="38"/>
      <c r="Q1005" s="36"/>
      <c r="S1005" s="33" t="s">
        <v>42</v>
      </c>
      <c r="T1005" s="39"/>
      <c r="U1005" s="54" t="s">
        <v>96</v>
      </c>
    </row>
    <row r="1006" spans="2:23" ht="15" x14ac:dyDescent="0.2">
      <c r="B1006" s="12" t="str">
        <f t="shared" si="118"/>
        <v>Eksportē, n=218</v>
      </c>
      <c r="C1006" s="3">
        <f t="shared" si="116"/>
        <v>29.618560283702998</v>
      </c>
      <c r="D1006" s="64">
        <v>62.023616152602877</v>
      </c>
      <c r="E1006" s="64">
        <v>27.540223914322041</v>
      </c>
      <c r="F1006" s="21">
        <f t="shared" si="117"/>
        <v>23.739204352849754</v>
      </c>
      <c r="G1006" s="64">
        <v>10.436159933074949</v>
      </c>
      <c r="H1006" s="22"/>
      <c r="I1006" s="7"/>
      <c r="J1006" s="22"/>
      <c r="K1006" s="7"/>
      <c r="L1006" s="22"/>
      <c r="M1006" s="7"/>
      <c r="N1006" s="22"/>
      <c r="O1006" s="27"/>
      <c r="P1006" s="40"/>
      <c r="Q1006" s="36"/>
      <c r="S1006" s="33" t="s">
        <v>43</v>
      </c>
      <c r="T1006" s="39" t="s">
        <v>4</v>
      </c>
      <c r="U1006" s="56">
        <v>218</v>
      </c>
    </row>
    <row r="1007" spans="2:23" ht="15.75" customHeight="1" x14ac:dyDescent="0.2">
      <c r="B1007" s="12" t="str">
        <f t="shared" si="118"/>
        <v>Neeksportē, n=491</v>
      </c>
      <c r="C1007" s="3">
        <f>$D$1012-D1007+7</f>
        <v>18.302088272143848</v>
      </c>
      <c r="D1007" s="65">
        <v>73.340088164162026</v>
      </c>
      <c r="E1007" s="65">
        <v>14.356468073436185</v>
      </c>
      <c r="F1007" s="21">
        <f>$E$1012-E1007+7</f>
        <v>36.922960193735612</v>
      </c>
      <c r="G1007" s="65">
        <v>12.303443762401519</v>
      </c>
      <c r="H1007" s="21"/>
      <c r="I1007" s="7"/>
      <c r="J1007" s="21"/>
      <c r="K1007" s="7"/>
      <c r="L1007" s="21"/>
      <c r="M1007" s="7"/>
      <c r="N1007" s="21"/>
      <c r="O1007" s="27"/>
      <c r="P1007" s="38"/>
      <c r="Q1007" s="36"/>
      <c r="S1007" s="33" t="s">
        <v>44</v>
      </c>
      <c r="T1007" s="39" t="s">
        <v>4</v>
      </c>
      <c r="U1007" s="57">
        <v>491</v>
      </c>
    </row>
    <row r="1008" spans="2:23" ht="15.75" customHeight="1" x14ac:dyDescent="0.2">
      <c r="B1008" s="12" t="str">
        <f t="shared" si="118"/>
        <v/>
      </c>
      <c r="C1008" s="3">
        <f t="shared" ref="C1008:C1011" si="119">$D$1012-D1008+7</f>
        <v>91.642176436305874</v>
      </c>
      <c r="D1008" s="95"/>
      <c r="E1008" s="95"/>
      <c r="F1008" s="21">
        <f t="shared" ref="F1008:F1011" si="120">$E$1012-E1008+7</f>
        <v>51.279428267171795</v>
      </c>
      <c r="G1008" s="95"/>
      <c r="H1008" s="21"/>
      <c r="I1008" s="7"/>
      <c r="J1008" s="21"/>
      <c r="K1008" s="7"/>
      <c r="L1008" s="21"/>
      <c r="M1008" s="7"/>
      <c r="N1008" s="21"/>
      <c r="O1008" s="27"/>
      <c r="P1008" s="38"/>
      <c r="Q1008" s="36"/>
      <c r="T1008" s="39"/>
      <c r="U1008" s="54" t="s">
        <v>96</v>
      </c>
      <c r="W1008" s="33" t="s">
        <v>75</v>
      </c>
    </row>
    <row r="1009" spans="1:21" ht="15.75" customHeight="1" x14ac:dyDescent="0.2">
      <c r="B1009" s="12" t="str">
        <f t="shared" si="118"/>
        <v>Jā, ir ieviesis jaunus digitālos risinājumus, n=89</v>
      </c>
      <c r="C1009" s="3">
        <f t="shared" si="119"/>
        <v>35.599371390192566</v>
      </c>
      <c r="D1009" s="64">
        <v>56.042805046113308</v>
      </c>
      <c r="E1009" s="64">
        <v>25.623576466674532</v>
      </c>
      <c r="F1009" s="21">
        <f t="shared" si="120"/>
        <v>25.655851800497263</v>
      </c>
      <c r="G1009" s="64">
        <v>18.333618487212192</v>
      </c>
      <c r="H1009" s="21"/>
      <c r="I1009" s="7"/>
      <c r="J1009" s="21"/>
      <c r="K1009" s="7"/>
      <c r="L1009" s="21"/>
      <c r="M1009" s="7"/>
      <c r="N1009" s="21"/>
      <c r="O1009" s="27"/>
      <c r="P1009" s="38"/>
      <c r="Q1009" s="36"/>
      <c r="S1009" s="33" t="s">
        <v>65</v>
      </c>
      <c r="T1009" s="39" t="s">
        <v>4</v>
      </c>
      <c r="U1009" s="56">
        <v>89</v>
      </c>
    </row>
    <row r="1010" spans="1:21" ht="15.75" customHeight="1" x14ac:dyDescent="0.2">
      <c r="B1010" s="12" t="str">
        <f t="shared" si="118"/>
        <v>Jā, ir palielinājis jau esošo digitālo risinājumu izmantošanu, n=173</v>
      </c>
      <c r="C1010" s="3">
        <f t="shared" si="119"/>
        <v>51.435454059763352</v>
      </c>
      <c r="D1010" s="64">
        <v>40.206722376542523</v>
      </c>
      <c r="E1010" s="64">
        <v>42.67493176949084</v>
      </c>
      <c r="F1010" s="21">
        <f t="shared" si="120"/>
        <v>8.6044964976809553</v>
      </c>
      <c r="G1010" s="64">
        <v>17.118345853966645</v>
      </c>
      <c r="H1010" s="21"/>
      <c r="I1010" s="7"/>
      <c r="J1010" s="21"/>
      <c r="K1010" s="7"/>
      <c r="L1010" s="21"/>
      <c r="M1010" s="7"/>
      <c r="N1010" s="21"/>
      <c r="O1010" s="27"/>
      <c r="P1010" s="38"/>
      <c r="Q1010" s="36"/>
      <c r="S1010" s="33" t="s">
        <v>66</v>
      </c>
      <c r="T1010" s="39" t="s">
        <v>4</v>
      </c>
      <c r="U1010" s="56">
        <v>173</v>
      </c>
    </row>
    <row r="1011" spans="1:21" ht="15.75" customHeight="1" x14ac:dyDescent="0.2">
      <c r="B1011" s="12" t="str">
        <f t="shared" si="118"/>
        <v>Nē, n=430</v>
      </c>
      <c r="C1011" s="3">
        <f t="shared" si="119"/>
        <v>7</v>
      </c>
      <c r="D1011" s="64">
        <v>84.642176436305874</v>
      </c>
      <c r="E1011" s="64">
        <v>8.506599361766586</v>
      </c>
      <c r="F1011" s="21">
        <f t="shared" si="120"/>
        <v>42.772828905405206</v>
      </c>
      <c r="G1011" s="64">
        <v>6.8512242019275238</v>
      </c>
      <c r="H1011" s="21"/>
      <c r="I1011" s="7"/>
      <c r="J1011" s="21"/>
      <c r="K1011" s="7"/>
      <c r="L1011" s="21"/>
      <c r="M1011" s="7"/>
      <c r="N1011" s="21"/>
      <c r="O1011" s="27"/>
      <c r="P1011" s="38"/>
      <c r="Q1011" s="36"/>
      <c r="S1011" s="33" t="s">
        <v>8</v>
      </c>
      <c r="T1011" s="39" t="s">
        <v>4</v>
      </c>
      <c r="U1011" s="56">
        <v>430</v>
      </c>
    </row>
    <row r="1012" spans="1:21" x14ac:dyDescent="0.2">
      <c r="B1012" s="12"/>
      <c r="C1012" s="4"/>
      <c r="D1012" s="3">
        <f>MAX(D977:D1011)</f>
        <v>84.642176436305874</v>
      </c>
      <c r="E1012" s="3">
        <f>MAX(E977:E1011)</f>
        <v>44.279428267171795</v>
      </c>
      <c r="F1012" s="3"/>
      <c r="G1012" s="3"/>
      <c r="H1012" s="3"/>
      <c r="I1012" s="3"/>
      <c r="J1012" s="3"/>
      <c r="K1012" s="3"/>
      <c r="L1012" s="3"/>
      <c r="M1012" s="3"/>
      <c r="N1012" s="3"/>
      <c r="O1012" s="42"/>
      <c r="P1012" s="36"/>
      <c r="Q1012" s="36"/>
    </row>
    <row r="1013" spans="1:21" x14ac:dyDescent="0.2">
      <c r="D1013" s="5"/>
      <c r="P1013" s="36"/>
      <c r="Q1013" s="36"/>
    </row>
    <row r="1015" spans="1:21" ht="15" x14ac:dyDescent="0.2">
      <c r="A1015" s="71" t="s">
        <v>68</v>
      </c>
    </row>
    <row r="1016" spans="1:21" ht="15" x14ac:dyDescent="0.2">
      <c r="A1016" s="71" t="s">
        <v>69</v>
      </c>
      <c r="O1016" s="39"/>
      <c r="P1016" s="43"/>
      <c r="Q1016" s="37"/>
    </row>
    <row r="1017" spans="1:21" x14ac:dyDescent="0.2">
      <c r="Q1017" s="37"/>
    </row>
    <row r="1018" spans="1:21" x14ac:dyDescent="0.2">
      <c r="B1018" s="12" t="s">
        <v>70</v>
      </c>
      <c r="C1018" s="60">
        <v>8.469232660090551</v>
      </c>
    </row>
    <row r="1019" spans="1:21" x14ac:dyDescent="0.2">
      <c r="B1019" s="12" t="s">
        <v>71</v>
      </c>
      <c r="C1019" s="60">
        <v>45.738708472524777</v>
      </c>
    </row>
    <row r="1020" spans="1:21" x14ac:dyDescent="0.2">
      <c r="B1020" s="12" t="s">
        <v>72</v>
      </c>
      <c r="C1020" s="60">
        <f>ROUNDUP(32.4949531179144,0)</f>
        <v>33</v>
      </c>
    </row>
    <row r="1021" spans="1:21" x14ac:dyDescent="0.2">
      <c r="B1021" s="12" t="s">
        <v>73</v>
      </c>
      <c r="C1021" s="60">
        <v>7.6697867714617507</v>
      </c>
    </row>
    <row r="1022" spans="1:21" x14ac:dyDescent="0.2">
      <c r="B1022" s="12" t="s">
        <v>74</v>
      </c>
      <c r="C1022" s="60">
        <v>1.2058453445335344</v>
      </c>
    </row>
    <row r="1023" spans="1:21" x14ac:dyDescent="0.2">
      <c r="B1023" s="12" t="s">
        <v>0</v>
      </c>
      <c r="C1023" s="60">
        <v>4.421473633474502</v>
      </c>
    </row>
    <row r="1025" spans="2:35" x14ac:dyDescent="0.2">
      <c r="F1025" s="66"/>
    </row>
    <row r="1026" spans="2:35" x14ac:dyDescent="0.2">
      <c r="B1026" s="4"/>
      <c r="C1026" s="12" t="s">
        <v>74</v>
      </c>
      <c r="D1026" s="12" t="s">
        <v>73</v>
      </c>
      <c r="E1026" s="12" t="s">
        <v>72</v>
      </c>
      <c r="F1026" s="12" t="s">
        <v>71</v>
      </c>
      <c r="G1026" s="12" t="s">
        <v>70</v>
      </c>
      <c r="H1026" s="12" t="s">
        <v>0</v>
      </c>
      <c r="I1026" s="6"/>
      <c r="J1026" s="2" t="s">
        <v>175</v>
      </c>
      <c r="K1026" s="6"/>
      <c r="L1026" s="33"/>
      <c r="M1026" s="36"/>
      <c r="N1026" s="36"/>
      <c r="S1026" s="37"/>
      <c r="AG1026" s="2"/>
      <c r="AH1026" s="2"/>
      <c r="AI1026" s="2"/>
    </row>
    <row r="1027" spans="2:35" ht="15" x14ac:dyDescent="0.2">
      <c r="B1027" s="12" t="str">
        <f t="shared" ref="B1027:B1061" si="121">P1027&amp;Q1027&amp;R1027&amp;S1027</f>
        <v>VISI RESPONDENTI, n=715</v>
      </c>
      <c r="C1027" s="60">
        <v>1.2058453445335344</v>
      </c>
      <c r="D1027" s="60">
        <v>7.6697867714617507</v>
      </c>
      <c r="E1027" s="60">
        <f>ROUNDUP(32.4949531179144,0)</f>
        <v>33</v>
      </c>
      <c r="F1027" s="60">
        <v>45.738708472524777</v>
      </c>
      <c r="G1027" s="60">
        <v>8.469232660090551</v>
      </c>
      <c r="H1027" s="60">
        <v>4.421473633474502</v>
      </c>
      <c r="I1027" s="21"/>
      <c r="J1027" s="90">
        <v>3.5502877929973753</v>
      </c>
      <c r="K1027" s="21"/>
      <c r="L1027" s="27"/>
      <c r="M1027" s="38"/>
      <c r="N1027" s="36"/>
      <c r="P1027" s="33" t="s">
        <v>3</v>
      </c>
      <c r="Q1027" s="39" t="s">
        <v>4</v>
      </c>
      <c r="R1027" s="55">
        <v>715</v>
      </c>
      <c r="S1027" s="37"/>
      <c r="AG1027" s="2"/>
      <c r="AH1027" s="2"/>
      <c r="AI1027" s="2"/>
    </row>
    <row r="1028" spans="2:35" ht="15" x14ac:dyDescent="0.2">
      <c r="B1028" s="12" t="str">
        <f t="shared" si="121"/>
        <v>NOZARE</v>
      </c>
      <c r="C1028" s="63"/>
      <c r="D1028" s="63"/>
      <c r="E1028" s="63"/>
      <c r="F1028" s="63"/>
      <c r="G1028" s="63"/>
      <c r="H1028" s="63"/>
      <c r="I1028" s="22"/>
      <c r="J1028" s="91"/>
      <c r="K1028" s="22"/>
      <c r="L1028" s="27"/>
      <c r="M1028" s="40"/>
      <c r="N1028" s="36"/>
      <c r="P1028" s="33" t="s">
        <v>6</v>
      </c>
      <c r="Q1028" s="39"/>
      <c r="R1028" s="54" t="s">
        <v>96</v>
      </c>
      <c r="S1028" s="37"/>
      <c r="AG1028" s="2"/>
      <c r="AH1028" s="2"/>
      <c r="AI1028" s="2"/>
    </row>
    <row r="1029" spans="2:35" ht="15" x14ac:dyDescent="0.2">
      <c r="B1029" s="12" t="str">
        <f t="shared" si="121"/>
        <v>Ražošana, n=145</v>
      </c>
      <c r="C1029" s="64">
        <v>2.1494007470552159</v>
      </c>
      <c r="D1029" s="64">
        <v>15.988039870028814</v>
      </c>
      <c r="E1029" s="64">
        <v>33.289378219889613</v>
      </c>
      <c r="F1029" s="64">
        <v>37.405527544268615</v>
      </c>
      <c r="G1029" s="64">
        <v>4.9815294521455442</v>
      </c>
      <c r="H1029" s="64">
        <v>6.1861241666123234</v>
      </c>
      <c r="I1029" s="21"/>
      <c r="J1029" s="91">
        <v>3.2886752609232146</v>
      </c>
      <c r="K1029" s="21"/>
      <c r="L1029" s="27"/>
      <c r="M1029" s="38"/>
      <c r="N1029" s="36"/>
      <c r="P1029" s="33" t="s">
        <v>22</v>
      </c>
      <c r="Q1029" s="39" t="s">
        <v>4</v>
      </c>
      <c r="R1029" s="56">
        <v>145</v>
      </c>
      <c r="S1029" s="37"/>
      <c r="AG1029" s="2"/>
      <c r="AH1029" s="2"/>
      <c r="AI1029" s="2"/>
    </row>
    <row r="1030" spans="2:35" ht="15" x14ac:dyDescent="0.2">
      <c r="B1030" s="12" t="str">
        <f t="shared" si="121"/>
        <v>Tirdzniecība, n=110</v>
      </c>
      <c r="C1030" s="62">
        <v>0.22718352233610742</v>
      </c>
      <c r="D1030" s="64">
        <v>6.3064227694566473</v>
      </c>
      <c r="E1030" s="64">
        <v>30.396968897848193</v>
      </c>
      <c r="F1030" s="64">
        <v>49.062780014488268</v>
      </c>
      <c r="G1030" s="64">
        <v>8.724945857843279</v>
      </c>
      <c r="H1030" s="85">
        <v>5.2816989380274961</v>
      </c>
      <c r="I1030" s="21"/>
      <c r="J1030" s="91">
        <v>3.6308377710127182</v>
      </c>
      <c r="K1030" s="21"/>
      <c r="L1030" s="27"/>
      <c r="M1030" s="38"/>
      <c r="N1030" s="36"/>
      <c r="P1030" s="33" t="s">
        <v>23</v>
      </c>
      <c r="Q1030" s="39" t="s">
        <v>4</v>
      </c>
      <c r="R1030" s="56">
        <v>110</v>
      </c>
      <c r="S1030" s="37"/>
      <c r="AG1030" s="2"/>
      <c r="AH1030" s="2"/>
      <c r="AI1030" s="2"/>
    </row>
    <row r="1031" spans="2:35" ht="15" x14ac:dyDescent="0.2">
      <c r="B1031" s="12" t="str">
        <f t="shared" si="121"/>
        <v>Būvniecība, n=50</v>
      </c>
      <c r="C1031" s="63"/>
      <c r="D1031" s="64">
        <v>9.5720687736392112</v>
      </c>
      <c r="E1031" s="64">
        <v>49.930741182318016</v>
      </c>
      <c r="F1031" s="64">
        <v>36.314194832631927</v>
      </c>
      <c r="G1031" s="64">
        <v>0.61983639170723093</v>
      </c>
      <c r="H1031" s="85">
        <v>3.5631588197037316</v>
      </c>
      <c r="I1031" s="21"/>
      <c r="J1031" s="91">
        <v>3.2901567336708308</v>
      </c>
      <c r="K1031" s="21"/>
      <c r="L1031" s="27"/>
      <c r="M1031" s="38"/>
      <c r="N1031" s="36"/>
      <c r="P1031" s="33" t="s">
        <v>24</v>
      </c>
      <c r="Q1031" s="39" t="s">
        <v>4</v>
      </c>
      <c r="R1031" s="56">
        <v>50</v>
      </c>
      <c r="S1031" s="37"/>
      <c r="AG1031" s="2"/>
      <c r="AH1031" s="2"/>
      <c r="AI1031" s="2"/>
    </row>
    <row r="1032" spans="2:35" ht="15" x14ac:dyDescent="0.2">
      <c r="B1032" s="12" t="str">
        <f t="shared" si="121"/>
        <v>Pakalpojumi, n=410</v>
      </c>
      <c r="C1032" s="64">
        <v>1.6002641528614876</v>
      </c>
      <c r="D1032" s="64">
        <v>5.7971960178741266</v>
      </c>
      <c r="E1032" s="64">
        <v>30.28107352766532</v>
      </c>
      <c r="F1032" s="64">
        <v>48.01126913341939</v>
      </c>
      <c r="G1032" s="64">
        <v>10.584940942542566</v>
      </c>
      <c r="H1032" s="85">
        <v>3.7252562256371786</v>
      </c>
      <c r="I1032" s="21"/>
      <c r="J1032" s="91">
        <v>3.6251216501386763</v>
      </c>
      <c r="K1032" s="21"/>
      <c r="L1032" s="27"/>
      <c r="M1032" s="38"/>
      <c r="N1032" s="36"/>
      <c r="P1032" s="33" t="s">
        <v>25</v>
      </c>
      <c r="Q1032" s="39" t="s">
        <v>4</v>
      </c>
      <c r="R1032" s="56">
        <v>410</v>
      </c>
      <c r="S1032" s="37"/>
      <c r="AG1032" s="2"/>
      <c r="AH1032" s="2"/>
      <c r="AI1032" s="2"/>
    </row>
    <row r="1033" spans="2:35" ht="15" x14ac:dyDescent="0.2">
      <c r="B1033" s="12" t="str">
        <f t="shared" si="121"/>
        <v>DARBINIEKU SKAITS UZŅĒMUMĀ</v>
      </c>
      <c r="C1033" s="63"/>
      <c r="D1033" s="63"/>
      <c r="E1033" s="63"/>
      <c r="F1033" s="63"/>
      <c r="G1033" s="63"/>
      <c r="H1033" s="81"/>
      <c r="I1033" s="21"/>
      <c r="J1033" s="91"/>
      <c r="K1033" s="21"/>
      <c r="L1033" s="27"/>
      <c r="M1033" s="38"/>
      <c r="N1033" s="36"/>
      <c r="P1033" s="33" t="s">
        <v>5</v>
      </c>
      <c r="Q1033" s="39"/>
      <c r="R1033" s="54" t="s">
        <v>96</v>
      </c>
      <c r="S1033" s="37"/>
      <c r="AG1033" s="2"/>
      <c r="AH1033" s="2"/>
      <c r="AI1033" s="2"/>
    </row>
    <row r="1034" spans="2:35" ht="15" x14ac:dyDescent="0.2">
      <c r="B1034" s="12" t="str">
        <f t="shared" si="121"/>
        <v>1 - 9 darbinieki (mikrouzņēmumi), n=393</v>
      </c>
      <c r="C1034" s="64">
        <v>1.1941807578276828</v>
      </c>
      <c r="D1034" s="64">
        <v>8.2626150260410682</v>
      </c>
      <c r="E1034" s="64">
        <v>32.508511284830284</v>
      </c>
      <c r="F1034" s="64">
        <v>44.996665282759515</v>
      </c>
      <c r="G1034" s="64">
        <v>8.5476394026709652</v>
      </c>
      <c r="H1034" s="85">
        <v>4.4903882458700517</v>
      </c>
      <c r="I1034" s="21"/>
      <c r="J1034" s="91">
        <v>3.5385946670878399</v>
      </c>
      <c r="K1034" s="21"/>
      <c r="L1034" s="27"/>
      <c r="M1034" s="38"/>
      <c r="N1034" s="36"/>
      <c r="P1034" s="33" t="s">
        <v>27</v>
      </c>
      <c r="Q1034" s="39" t="s">
        <v>4</v>
      </c>
      <c r="R1034" s="56">
        <v>393</v>
      </c>
      <c r="S1034" s="37"/>
      <c r="AG1034" s="2"/>
      <c r="AH1034" s="2"/>
      <c r="AI1034" s="2"/>
    </row>
    <row r="1035" spans="2:35" ht="15" x14ac:dyDescent="0.2">
      <c r="B1035" s="12" t="str">
        <f t="shared" si="121"/>
        <v>10 - 49 darbinieki (mazie uzņēmumi), n=232</v>
      </c>
      <c r="C1035" s="64">
        <v>1.2334941555739789</v>
      </c>
      <c r="D1035" s="64">
        <v>2.7053253011708223</v>
      </c>
      <c r="E1035" s="64">
        <v>31.736527218062331</v>
      </c>
      <c r="F1035" s="64">
        <v>52.122205587959499</v>
      </c>
      <c r="G1035" s="64">
        <v>8.074685249154669</v>
      </c>
      <c r="H1035" s="85">
        <v>4.1277624880787593</v>
      </c>
      <c r="I1035" s="22"/>
      <c r="J1035" s="91">
        <v>3.6581599022981446</v>
      </c>
      <c r="K1035" s="22"/>
      <c r="L1035" s="27"/>
      <c r="M1035" s="40"/>
      <c r="N1035" s="36"/>
      <c r="P1035" s="33" t="s">
        <v>28</v>
      </c>
      <c r="Q1035" s="39" t="s">
        <v>4</v>
      </c>
      <c r="R1035" s="56">
        <v>232</v>
      </c>
      <c r="S1035" s="37"/>
      <c r="AG1035" s="2"/>
      <c r="AH1035" s="2"/>
      <c r="AI1035" s="2"/>
    </row>
    <row r="1036" spans="2:35" ht="15" x14ac:dyDescent="0.2">
      <c r="B1036" s="12" t="str">
        <f t="shared" si="121"/>
        <v>50 - 249 darbinieki (vidējie uzņēmumi), n=90</v>
      </c>
      <c r="C1036" s="64">
        <v>1.6988056725448237</v>
      </c>
      <c r="D1036" s="64">
        <v>2.6161450969301709</v>
      </c>
      <c r="E1036" s="64">
        <v>36.003087551674582</v>
      </c>
      <c r="F1036" s="64">
        <v>51.112019074898875</v>
      </c>
      <c r="G1036" s="64">
        <v>6.3283690816599778</v>
      </c>
      <c r="H1036" s="85">
        <v>2.2415735222916853</v>
      </c>
      <c r="I1036" s="21"/>
      <c r="J1036" s="91">
        <v>3.5907930689675016</v>
      </c>
      <c r="K1036" s="21"/>
      <c r="L1036" s="27"/>
      <c r="M1036" s="38"/>
      <c r="N1036" s="36"/>
      <c r="P1036" s="33" t="s">
        <v>29</v>
      </c>
      <c r="Q1036" s="39" t="s">
        <v>4</v>
      </c>
      <c r="R1036" s="56">
        <v>90</v>
      </c>
      <c r="S1036" s="37"/>
      <c r="AG1036" s="2"/>
      <c r="AH1036" s="2"/>
      <c r="AI1036" s="2"/>
    </row>
    <row r="1037" spans="2:35" ht="15" x14ac:dyDescent="0.2">
      <c r="B1037" s="12" t="str">
        <f t="shared" si="121"/>
        <v>KAPITĀLA IZCELSME</v>
      </c>
      <c r="C1037" s="63"/>
      <c r="D1037" s="63"/>
      <c r="E1037" s="63"/>
      <c r="F1037" s="63"/>
      <c r="G1037" s="63"/>
      <c r="H1037" s="81"/>
      <c r="I1037" s="21"/>
      <c r="J1037" s="91"/>
      <c r="K1037" s="21"/>
      <c r="L1037" s="27"/>
      <c r="M1037" s="38"/>
      <c r="N1037" s="36"/>
      <c r="P1037" s="33" t="s">
        <v>26</v>
      </c>
      <c r="Q1037" s="39"/>
      <c r="R1037" s="54" t="s">
        <v>96</v>
      </c>
      <c r="S1037" s="37"/>
      <c r="AG1037" s="2"/>
      <c r="AH1037" s="2"/>
      <c r="AI1037" s="2"/>
    </row>
    <row r="1038" spans="2:35" ht="15" x14ac:dyDescent="0.2">
      <c r="B1038" s="12" t="str">
        <f t="shared" si="121"/>
        <v>Vietējais kapitāls, n=648</v>
      </c>
      <c r="C1038" s="64">
        <v>1.2965000387297898</v>
      </c>
      <c r="D1038" s="64">
        <v>8.1688554162051759</v>
      </c>
      <c r="E1038" s="64">
        <v>32.993513540260096</v>
      </c>
      <c r="F1038" s="64">
        <v>44.467342510691665</v>
      </c>
      <c r="G1038" s="64">
        <v>8.3492767351976305</v>
      </c>
      <c r="H1038" s="85">
        <v>4.7245117589151047</v>
      </c>
      <c r="I1038" s="21"/>
      <c r="J1038" s="91">
        <v>3.5290347120539458</v>
      </c>
      <c r="K1038" s="21"/>
      <c r="L1038" s="27"/>
      <c r="M1038" s="38"/>
      <c r="N1038" s="36"/>
      <c r="P1038" s="33" t="s">
        <v>30</v>
      </c>
      <c r="Q1038" s="39" t="s">
        <v>4</v>
      </c>
      <c r="R1038" s="56">
        <v>648</v>
      </c>
      <c r="S1038" s="37"/>
      <c r="AG1038" s="2"/>
      <c r="AH1038" s="2"/>
      <c r="AI1038" s="2"/>
    </row>
    <row r="1039" spans="2:35" ht="15" x14ac:dyDescent="0.2">
      <c r="B1039" s="12" t="str">
        <f t="shared" si="121"/>
        <v>Vietējais un ārvalstu kapitāls, n=29</v>
      </c>
      <c r="C1039" s="63"/>
      <c r="D1039" s="64">
        <v>0.87140142003912302</v>
      </c>
      <c r="E1039" s="64">
        <v>33.82508739996829</v>
      </c>
      <c r="F1039" s="64">
        <v>52.841263651269308</v>
      </c>
      <c r="G1039" s="64">
        <v>12.462247528723282</v>
      </c>
      <c r="H1039" s="81"/>
      <c r="I1039" s="21"/>
      <c r="J1039" s="91">
        <v>3.7689435728867671</v>
      </c>
      <c r="K1039" s="21"/>
      <c r="L1039" s="27"/>
      <c r="M1039" s="38"/>
      <c r="N1039" s="36"/>
      <c r="P1039" s="33" t="s">
        <v>31</v>
      </c>
      <c r="Q1039" s="39" t="s">
        <v>4</v>
      </c>
      <c r="R1039" s="56">
        <v>29</v>
      </c>
      <c r="S1039" s="37"/>
      <c r="AG1039" s="2"/>
      <c r="AH1039" s="2"/>
      <c r="AI1039" s="2"/>
    </row>
    <row r="1040" spans="2:35" ht="15" x14ac:dyDescent="0.2">
      <c r="B1040" s="12" t="str">
        <f t="shared" si="121"/>
        <v>Ārvalstu kapitāls, n=38</v>
      </c>
      <c r="C1040" s="63"/>
      <c r="D1040" s="64">
        <v>1.1872127281139719</v>
      </c>
      <c r="E1040" s="64">
        <v>18.111319327898364</v>
      </c>
      <c r="F1040" s="64">
        <v>72.199983922375367</v>
      </c>
      <c r="G1040" s="64">
        <v>7.7305620573053098</v>
      </c>
      <c r="H1040" s="85">
        <v>0.77092196430696047</v>
      </c>
      <c r="I1040" s="21"/>
      <c r="J1040" s="91">
        <v>3.8714572081156189</v>
      </c>
      <c r="K1040" s="21"/>
      <c r="L1040" s="27"/>
      <c r="M1040" s="38"/>
      <c r="N1040" s="36"/>
      <c r="P1040" s="33" t="s">
        <v>32</v>
      </c>
      <c r="Q1040" s="41" t="s">
        <v>4</v>
      </c>
      <c r="R1040" s="56">
        <v>38</v>
      </c>
      <c r="S1040" s="37"/>
      <c r="AG1040" s="2"/>
      <c r="AH1040" s="2"/>
      <c r="AI1040" s="2"/>
    </row>
    <row r="1041" spans="2:35" ht="15" x14ac:dyDescent="0.2">
      <c r="B1041" s="12" t="str">
        <f t="shared" si="121"/>
        <v>UZŅĒMUMA APGROZĪJUMS</v>
      </c>
      <c r="C1041" s="63"/>
      <c r="D1041" s="63"/>
      <c r="E1041" s="63"/>
      <c r="F1041" s="63"/>
      <c r="G1041" s="63"/>
      <c r="H1041" s="81"/>
      <c r="I1041" s="21"/>
      <c r="J1041" s="91"/>
      <c r="K1041" s="21"/>
      <c r="L1041" s="27"/>
      <c r="M1041" s="38"/>
      <c r="N1041" s="36"/>
      <c r="P1041" s="33" t="s">
        <v>95</v>
      </c>
      <c r="Q1041" s="41"/>
      <c r="R1041" s="54" t="s">
        <v>96</v>
      </c>
      <c r="S1041" s="37"/>
      <c r="AG1041" s="2"/>
      <c r="AH1041" s="2"/>
      <c r="AI1041" s="2"/>
    </row>
    <row r="1042" spans="2:35" ht="15" x14ac:dyDescent="0.2">
      <c r="B1042" s="12" t="str">
        <f t="shared" si="121"/>
        <v>Zems, n=132</v>
      </c>
      <c r="C1042" s="64">
        <v>1.8800248884343407</v>
      </c>
      <c r="D1042" s="64">
        <v>13.338952370268139</v>
      </c>
      <c r="E1042" s="64">
        <v>35.779658405444515</v>
      </c>
      <c r="F1042" s="64">
        <v>36.77651222365261</v>
      </c>
      <c r="G1042" s="64">
        <v>9.6854114116009242</v>
      </c>
      <c r="H1042" s="85">
        <v>2.5394407005995316</v>
      </c>
      <c r="I1042" s="21"/>
      <c r="J1042" s="91">
        <v>3.4006577961425504</v>
      </c>
      <c r="K1042" s="21"/>
      <c r="L1042" s="27"/>
      <c r="M1042" s="38"/>
      <c r="N1042" s="36"/>
      <c r="P1042" s="33" t="s">
        <v>92</v>
      </c>
      <c r="Q1042" s="41" t="s">
        <v>4</v>
      </c>
      <c r="R1042" s="56">
        <v>132</v>
      </c>
      <c r="S1042" s="37"/>
      <c r="AG1042" s="2"/>
      <c r="AH1042" s="2"/>
      <c r="AI1042" s="2"/>
    </row>
    <row r="1043" spans="2:35" ht="15" x14ac:dyDescent="0.2">
      <c r="B1043" s="12" t="str">
        <f t="shared" si="121"/>
        <v>Vidējs, n=135</v>
      </c>
      <c r="C1043" s="62">
        <v>0.31090073581651534</v>
      </c>
      <c r="D1043" s="64">
        <v>2.2188770765592527</v>
      </c>
      <c r="E1043" s="64">
        <v>35.173142270725222</v>
      </c>
      <c r="F1043" s="64">
        <v>49.827809924101494</v>
      </c>
      <c r="G1043" s="64">
        <v>9.0795257262557971</v>
      </c>
      <c r="H1043" s="85">
        <v>3.3897442665418041</v>
      </c>
      <c r="I1043" s="21"/>
      <c r="J1043" s="91">
        <v>3.6743195360972369</v>
      </c>
      <c r="K1043" s="21"/>
      <c r="L1043" s="27"/>
      <c r="M1043" s="38"/>
      <c r="N1043" s="36"/>
      <c r="P1043" s="33" t="s">
        <v>93</v>
      </c>
      <c r="Q1043" s="41" t="s">
        <v>4</v>
      </c>
      <c r="R1043" s="56">
        <v>135</v>
      </c>
      <c r="S1043" s="37"/>
      <c r="AG1043" s="2"/>
      <c r="AH1043" s="2"/>
      <c r="AI1043" s="2"/>
    </row>
    <row r="1044" spans="2:35" ht="15" x14ac:dyDescent="0.2">
      <c r="B1044" s="12" t="str">
        <f t="shared" si="121"/>
        <v>Augsts, n=328</v>
      </c>
      <c r="C1044" s="62">
        <v>0.21437511856741842</v>
      </c>
      <c r="D1044" s="64">
        <v>6.7865133364336208</v>
      </c>
      <c r="E1044" s="64">
        <v>27.736492935843692</v>
      </c>
      <c r="F1044" s="64">
        <v>58.46704871834266</v>
      </c>
      <c r="G1044" s="64">
        <v>4.6111699243128879</v>
      </c>
      <c r="H1044" s="85">
        <v>2.1843999664996856</v>
      </c>
      <c r="I1044" s="21"/>
      <c r="J1044" s="91">
        <v>3.6182462201600556</v>
      </c>
      <c r="K1044" s="21"/>
      <c r="L1044" s="27"/>
      <c r="M1044" s="38"/>
      <c r="N1044" s="36"/>
      <c r="P1044" s="33" t="s">
        <v>94</v>
      </c>
      <c r="Q1044" s="41" t="s">
        <v>4</v>
      </c>
      <c r="R1044" s="56">
        <v>328</v>
      </c>
      <c r="S1044" s="37"/>
      <c r="AG1044" s="2"/>
      <c r="AH1044" s="2"/>
      <c r="AI1044" s="2"/>
    </row>
    <row r="1045" spans="2:35" ht="15" x14ac:dyDescent="0.2">
      <c r="B1045" s="12" t="str">
        <f t="shared" si="121"/>
        <v>REĢIONS</v>
      </c>
      <c r="C1045" s="63"/>
      <c r="D1045" s="63"/>
      <c r="E1045" s="63"/>
      <c r="F1045" s="63"/>
      <c r="G1045" s="63"/>
      <c r="H1045" s="81"/>
      <c r="I1045" s="22"/>
      <c r="J1045" s="91"/>
      <c r="K1045" s="22"/>
      <c r="L1045" s="27"/>
      <c r="M1045" s="40"/>
      <c r="N1045" s="36"/>
      <c r="P1045" s="33" t="s">
        <v>33</v>
      </c>
      <c r="R1045" s="54" t="s">
        <v>96</v>
      </c>
      <c r="S1045" s="37"/>
      <c r="AG1045" s="2"/>
      <c r="AH1045" s="2"/>
      <c r="AI1045" s="2"/>
    </row>
    <row r="1046" spans="2:35" ht="15" x14ac:dyDescent="0.2">
      <c r="B1046" s="12" t="str">
        <f t="shared" si="121"/>
        <v>Rīga, n=308</v>
      </c>
      <c r="C1046" s="64">
        <v>0.83391490294754</v>
      </c>
      <c r="D1046" s="64">
        <v>7.8205676084701912</v>
      </c>
      <c r="E1046" s="64">
        <v>27.727315979564626</v>
      </c>
      <c r="F1046" s="64">
        <v>49.259249243131876</v>
      </c>
      <c r="G1046" s="64">
        <v>10.822862363211321</v>
      </c>
      <c r="H1046" s="85">
        <v>3.5360899026745449</v>
      </c>
      <c r="I1046" s="21"/>
      <c r="J1046" s="91">
        <v>3.6366793186511295</v>
      </c>
      <c r="K1046" s="21"/>
      <c r="L1046" s="27"/>
      <c r="M1046" s="38"/>
      <c r="N1046" s="36"/>
      <c r="P1046" s="33" t="s">
        <v>34</v>
      </c>
      <c r="Q1046" s="41" t="s">
        <v>4</v>
      </c>
      <c r="R1046" s="56">
        <v>308</v>
      </c>
      <c r="S1046" s="37"/>
      <c r="AG1046" s="2"/>
      <c r="AH1046" s="2"/>
      <c r="AI1046" s="2"/>
    </row>
    <row r="1047" spans="2:35" ht="15" x14ac:dyDescent="0.2">
      <c r="B1047" s="12" t="str">
        <f t="shared" si="121"/>
        <v>Pierīga, n=120</v>
      </c>
      <c r="C1047" s="64">
        <v>0.96749230387028551</v>
      </c>
      <c r="D1047" s="64">
        <v>1.7182316876841124</v>
      </c>
      <c r="E1047" s="64">
        <v>32.889986438024046</v>
      </c>
      <c r="F1047" s="64">
        <v>50.940165239163761</v>
      </c>
      <c r="G1047" s="64">
        <v>8.9635584946574358</v>
      </c>
      <c r="H1047" s="85">
        <v>4.5205658366003476</v>
      </c>
      <c r="I1047" s="21"/>
      <c r="J1047" s="91">
        <v>3.6830168874005795</v>
      </c>
      <c r="K1047" s="21"/>
      <c r="L1047" s="27"/>
      <c r="M1047" s="38"/>
      <c r="N1047" s="36"/>
      <c r="P1047" s="33" t="s">
        <v>35</v>
      </c>
      <c r="Q1047" s="41" t="s">
        <v>4</v>
      </c>
      <c r="R1047" s="56">
        <v>120</v>
      </c>
      <c r="S1047" s="37"/>
      <c r="AG1047" s="2"/>
      <c r="AH1047" s="2"/>
      <c r="AI1047" s="2"/>
    </row>
    <row r="1048" spans="2:35" ht="15" x14ac:dyDescent="0.2">
      <c r="B1048" s="12" t="str">
        <f t="shared" si="121"/>
        <v>Vidzeme, n=81</v>
      </c>
      <c r="C1048" s="64">
        <v>2.4318351323685872</v>
      </c>
      <c r="D1048" s="64">
        <v>11.6371356131387</v>
      </c>
      <c r="E1048" s="64">
        <v>52.190374444419831</v>
      </c>
      <c r="F1048" s="64">
        <v>26.306971784606908</v>
      </c>
      <c r="G1048" s="64">
        <v>6.6662215584388864</v>
      </c>
      <c r="H1048" s="85">
        <v>0.76746146702709439</v>
      </c>
      <c r="I1048" s="21"/>
      <c r="J1048" s="91">
        <v>3.2331756232953826</v>
      </c>
      <c r="K1048" s="21"/>
      <c r="L1048" s="27"/>
      <c r="M1048" s="38"/>
      <c r="N1048" s="36"/>
      <c r="P1048" s="33" t="s">
        <v>36</v>
      </c>
      <c r="Q1048" s="41" t="s">
        <v>4</v>
      </c>
      <c r="R1048" s="56">
        <v>81</v>
      </c>
      <c r="S1048" s="37"/>
      <c r="AG1048" s="2"/>
      <c r="AH1048" s="2"/>
      <c r="AI1048" s="2"/>
    </row>
    <row r="1049" spans="2:35" ht="15" x14ac:dyDescent="0.2">
      <c r="B1049" s="12" t="str">
        <f t="shared" si="121"/>
        <v>Kurzeme, n=73</v>
      </c>
      <c r="C1049" s="64">
        <v>2.763741826525326</v>
      </c>
      <c r="D1049" s="64">
        <v>5.0766142576162601</v>
      </c>
      <c r="E1049" s="64">
        <v>27.204673449735399</v>
      </c>
      <c r="F1049" s="64">
        <v>54.499129539373904</v>
      </c>
      <c r="G1049" s="64">
        <v>0.60291758687176167</v>
      </c>
      <c r="H1049" s="85">
        <v>9.852923339877357</v>
      </c>
      <c r="I1049" s="21"/>
      <c r="J1049" s="91">
        <v>3.5003031542829985</v>
      </c>
      <c r="K1049" s="21"/>
      <c r="L1049" s="27"/>
      <c r="M1049" s="38"/>
      <c r="N1049" s="36"/>
      <c r="P1049" s="33" t="s">
        <v>37</v>
      </c>
      <c r="Q1049" s="41" t="s">
        <v>4</v>
      </c>
      <c r="R1049" s="56">
        <v>73</v>
      </c>
      <c r="S1049" s="37"/>
      <c r="AG1049" s="2"/>
      <c r="AH1049" s="2"/>
      <c r="AI1049" s="2"/>
    </row>
    <row r="1050" spans="2:35" ht="15" x14ac:dyDescent="0.2">
      <c r="B1050" s="12" t="str">
        <f t="shared" si="121"/>
        <v>Zemgale, n=67</v>
      </c>
      <c r="C1050" s="63"/>
      <c r="D1050" s="64">
        <v>9.3635770940120135</v>
      </c>
      <c r="E1050" s="64">
        <v>40.137692306602688</v>
      </c>
      <c r="F1050" s="64">
        <v>40.732177640273918</v>
      </c>
      <c r="G1050" s="64">
        <v>2.4840276626711355</v>
      </c>
      <c r="H1050" s="85">
        <v>7.2825252964403218</v>
      </c>
      <c r="I1050" s="22"/>
      <c r="J1050" s="91">
        <v>3.3919073075251607</v>
      </c>
      <c r="K1050" s="22"/>
      <c r="L1050" s="27"/>
      <c r="M1050" s="40"/>
      <c r="N1050" s="36"/>
      <c r="P1050" s="33" t="s">
        <v>38</v>
      </c>
      <c r="Q1050" s="41" t="s">
        <v>4</v>
      </c>
      <c r="R1050" s="56">
        <v>67</v>
      </c>
      <c r="S1050" s="37"/>
      <c r="AG1050" s="2"/>
      <c r="AH1050" s="2"/>
      <c r="AI1050" s="2"/>
    </row>
    <row r="1051" spans="2:35" ht="15" x14ac:dyDescent="0.2">
      <c r="B1051" s="12" t="str">
        <f t="shared" si="121"/>
        <v>Latgale, n=66</v>
      </c>
      <c r="C1051" s="64">
        <v>1.9810372431395242</v>
      </c>
      <c r="D1051" s="64">
        <v>14.372955106401864</v>
      </c>
      <c r="E1051" s="64">
        <v>40.758076784643208</v>
      </c>
      <c r="F1051" s="64">
        <v>29.131193315059399</v>
      </c>
      <c r="G1051" s="64">
        <v>7.6991304186809915</v>
      </c>
      <c r="H1051" s="85">
        <v>6.0576071320750371</v>
      </c>
      <c r="I1051" s="21"/>
      <c r="J1051" s="91">
        <v>3.2788349727962283</v>
      </c>
      <c r="K1051" s="22"/>
      <c r="L1051" s="27"/>
      <c r="M1051" s="38"/>
      <c r="N1051" s="36"/>
      <c r="P1051" s="33" t="s">
        <v>39</v>
      </c>
      <c r="Q1051" s="39" t="s">
        <v>4</v>
      </c>
      <c r="R1051" s="56">
        <v>66</v>
      </c>
      <c r="AG1051" s="2"/>
      <c r="AH1051" s="2"/>
      <c r="AI1051" s="2"/>
    </row>
    <row r="1052" spans="2:35" ht="15" x14ac:dyDescent="0.2">
      <c r="B1052" s="12" t="str">
        <f t="shared" si="121"/>
        <v>UZŅĒMUMA ATRAŠANĀS VIETA</v>
      </c>
      <c r="C1052" s="63"/>
      <c r="D1052" s="63"/>
      <c r="E1052" s="63"/>
      <c r="F1052" s="63"/>
      <c r="G1052" s="63"/>
      <c r="H1052" s="81"/>
      <c r="I1052" s="21"/>
      <c r="J1052" s="91"/>
      <c r="K1052" s="21"/>
      <c r="L1052" s="27"/>
      <c r="M1052" s="38"/>
      <c r="N1052" s="36"/>
      <c r="P1052" s="33" t="s">
        <v>40</v>
      </c>
      <c r="Q1052" s="39"/>
      <c r="R1052" s="54" t="s">
        <v>96</v>
      </c>
      <c r="AG1052" s="2"/>
      <c r="AH1052" s="2"/>
      <c r="AI1052" s="2"/>
    </row>
    <row r="1053" spans="2:35" ht="15" x14ac:dyDescent="0.2">
      <c r="B1053" s="12" t="str">
        <f t="shared" si="121"/>
        <v>Rīga, n=308</v>
      </c>
      <c r="C1053" s="64">
        <v>0.83391490294754</v>
      </c>
      <c r="D1053" s="64">
        <v>7.8205676084701912</v>
      </c>
      <c r="E1053" s="64">
        <v>27.727315979564626</v>
      </c>
      <c r="F1053" s="64">
        <v>49.259249243131876</v>
      </c>
      <c r="G1053" s="64">
        <v>10.822862363211321</v>
      </c>
      <c r="H1053" s="85">
        <v>3.5360899026745449</v>
      </c>
      <c r="I1053" s="21"/>
      <c r="J1053" s="91">
        <v>3.6366793186511295</v>
      </c>
      <c r="K1053" s="21"/>
      <c r="L1053" s="27"/>
      <c r="M1053" s="38"/>
      <c r="N1053" s="36"/>
      <c r="P1053" s="33" t="s">
        <v>34</v>
      </c>
      <c r="Q1053" s="39" t="s">
        <v>4</v>
      </c>
      <c r="R1053" s="56">
        <v>308</v>
      </c>
      <c r="AG1053" s="2"/>
      <c r="AH1053" s="2"/>
      <c r="AI1053" s="2"/>
    </row>
    <row r="1054" spans="2:35" ht="15" x14ac:dyDescent="0.2">
      <c r="B1054" s="12" t="str">
        <f t="shared" si="121"/>
        <v>Ārpus Rīgas, n=407</v>
      </c>
      <c r="C1054" s="64">
        <v>1.633144277509089</v>
      </c>
      <c r="D1054" s="64">
        <v>7.4965595129128193</v>
      </c>
      <c r="E1054" s="64">
        <v>37.972338226120279</v>
      </c>
      <c r="F1054" s="64">
        <v>41.694072307863671</v>
      </c>
      <c r="G1054" s="64">
        <v>5.7652231241287595</v>
      </c>
      <c r="H1054" s="85">
        <v>5.4386625514654252</v>
      </c>
      <c r="I1054" s="21"/>
      <c r="J1054" s="91">
        <v>3.4490383875048303</v>
      </c>
      <c r="K1054" s="21"/>
      <c r="L1054" s="27"/>
      <c r="M1054" s="38"/>
      <c r="N1054" s="36"/>
      <c r="P1054" s="33" t="s">
        <v>41</v>
      </c>
      <c r="Q1054" s="39" t="s">
        <v>4</v>
      </c>
      <c r="R1054" s="56">
        <v>407</v>
      </c>
      <c r="AG1054" s="2"/>
      <c r="AH1054" s="2"/>
      <c r="AI1054" s="2"/>
    </row>
    <row r="1055" spans="2:35" ht="15" x14ac:dyDescent="0.2">
      <c r="B1055" s="12" t="str">
        <f t="shared" si="121"/>
        <v>EKSPORTA STATUSS</v>
      </c>
      <c r="C1055" s="63"/>
      <c r="D1055" s="63"/>
      <c r="E1055" s="63"/>
      <c r="F1055" s="63"/>
      <c r="G1055" s="63"/>
      <c r="H1055" s="81"/>
      <c r="I1055" s="21"/>
      <c r="J1055" s="91"/>
      <c r="K1055" s="21"/>
      <c r="L1055" s="27"/>
      <c r="M1055" s="38"/>
      <c r="N1055" s="36"/>
      <c r="P1055" s="33" t="s">
        <v>42</v>
      </c>
      <c r="Q1055" s="39"/>
      <c r="R1055" s="54" t="s">
        <v>96</v>
      </c>
      <c r="AG1055" s="2"/>
      <c r="AH1055" s="2"/>
      <c r="AI1055" s="2"/>
    </row>
    <row r="1056" spans="2:35" ht="15" x14ac:dyDescent="0.2">
      <c r="B1056" s="12" t="str">
        <f t="shared" si="121"/>
        <v>Eksportē, n=218</v>
      </c>
      <c r="C1056" s="62">
        <v>0.23551520407249568</v>
      </c>
      <c r="D1056" s="64">
        <v>4.560994277426043</v>
      </c>
      <c r="E1056" s="64">
        <v>28.193458576342618</v>
      </c>
      <c r="F1056" s="64">
        <v>51.668558498463298</v>
      </c>
      <c r="G1056" s="64">
        <v>11.868288733674914</v>
      </c>
      <c r="H1056" s="85">
        <v>3.4731847100205</v>
      </c>
      <c r="I1056" s="22"/>
      <c r="J1056" s="91">
        <v>3.7290524510606846</v>
      </c>
      <c r="K1056" s="22"/>
      <c r="L1056" s="27"/>
      <c r="M1056" s="40"/>
      <c r="N1056" s="36"/>
      <c r="P1056" s="33" t="s">
        <v>43</v>
      </c>
      <c r="Q1056" s="39" t="s">
        <v>4</v>
      </c>
      <c r="R1056" s="56">
        <v>218</v>
      </c>
      <c r="AG1056" s="2"/>
      <c r="AH1056" s="2"/>
      <c r="AI1056" s="2"/>
    </row>
    <row r="1057" spans="1:35" ht="15.75" customHeight="1" x14ac:dyDescent="0.2">
      <c r="B1057" s="12" t="str">
        <f t="shared" si="121"/>
        <v>Neeksportē, n=491</v>
      </c>
      <c r="C1057" s="64">
        <v>1.527401634511661</v>
      </c>
      <c r="D1057" s="64">
        <v>8.4641330601482636</v>
      </c>
      <c r="E1057" s="64">
        <v>34.255969239210941</v>
      </c>
      <c r="F1057" s="64">
        <v>43.539470667067491</v>
      </c>
      <c r="G1057" s="64">
        <v>7.4997057815612989</v>
      </c>
      <c r="H1057" s="85">
        <v>4.7133196174998426</v>
      </c>
      <c r="I1057" s="21"/>
      <c r="J1057" s="91">
        <v>3.4934576974690539</v>
      </c>
      <c r="K1057" s="21"/>
      <c r="L1057" s="27"/>
      <c r="M1057" s="38"/>
      <c r="N1057" s="36"/>
      <c r="P1057" s="33" t="s">
        <v>44</v>
      </c>
      <c r="Q1057" s="39" t="s">
        <v>4</v>
      </c>
      <c r="R1057" s="56">
        <v>491</v>
      </c>
      <c r="AG1057" s="2"/>
      <c r="AH1057" s="2"/>
      <c r="AI1057" s="2"/>
    </row>
    <row r="1058" spans="1:35" ht="15.75" customHeight="1" x14ac:dyDescent="0.2">
      <c r="B1058" s="12" t="str">
        <f t="shared" si="121"/>
        <v/>
      </c>
      <c r="C1058" s="63"/>
      <c r="D1058" s="63"/>
      <c r="E1058" s="63"/>
      <c r="F1058" s="63"/>
      <c r="G1058" s="63"/>
      <c r="H1058" s="81"/>
      <c r="I1058" s="21"/>
      <c r="J1058" s="91"/>
      <c r="K1058" s="21"/>
      <c r="L1058" s="27"/>
      <c r="M1058" s="38"/>
      <c r="N1058" s="36"/>
      <c r="Q1058" s="39"/>
      <c r="R1058" s="54" t="s">
        <v>96</v>
      </c>
      <c r="T1058" s="33" t="s">
        <v>75</v>
      </c>
      <c r="AG1058" s="2"/>
      <c r="AH1058" s="2"/>
      <c r="AI1058" s="2"/>
    </row>
    <row r="1059" spans="1:35" ht="15.75" customHeight="1" x14ac:dyDescent="0.2">
      <c r="B1059" s="12" t="str">
        <f t="shared" si="121"/>
        <v>Jā, ir ieviesis jaunus digitālos risinājumus, n=89</v>
      </c>
      <c r="C1059" s="64">
        <v>1.4648871839600741</v>
      </c>
      <c r="D1059" s="64">
        <v>4.3171275619365543</v>
      </c>
      <c r="E1059" s="64">
        <v>24.896541231485489</v>
      </c>
      <c r="F1059" s="64">
        <v>60.74641748373999</v>
      </c>
      <c r="G1059" s="64">
        <v>6.1755210318867917</v>
      </c>
      <c r="H1059" s="85">
        <v>2.3995055069911069</v>
      </c>
      <c r="I1059" s="21"/>
      <c r="J1059" s="91">
        <v>3.6746949178866508</v>
      </c>
      <c r="K1059" s="21"/>
      <c r="L1059" s="27"/>
      <c r="M1059" s="38"/>
      <c r="N1059" s="36"/>
      <c r="P1059" s="33" t="s">
        <v>65</v>
      </c>
      <c r="Q1059" s="39" t="s">
        <v>4</v>
      </c>
      <c r="R1059" s="56">
        <v>89</v>
      </c>
      <c r="AG1059" s="2"/>
      <c r="AH1059" s="2"/>
      <c r="AI1059" s="2"/>
    </row>
    <row r="1060" spans="1:35" ht="15.75" customHeight="1" x14ac:dyDescent="0.2">
      <c r="B1060" s="12" t="str">
        <f t="shared" si="121"/>
        <v>Jā, ir palielinājis jau esošo digitālo risinājumu izmantošanu, n=173</v>
      </c>
      <c r="C1060" s="62">
        <v>0.14418800709444707</v>
      </c>
      <c r="D1060" s="64">
        <v>4.7333594207397232</v>
      </c>
      <c r="E1060" s="64">
        <v>37.88235321099485</v>
      </c>
      <c r="F1060" s="64">
        <v>44.449059175312641</v>
      </c>
      <c r="G1060" s="64">
        <v>12.619934463322958</v>
      </c>
      <c r="H1060" s="80">
        <v>0.17110572253535369</v>
      </c>
      <c r="I1060" s="21"/>
      <c r="J1060" s="91">
        <v>3.6477803158601936</v>
      </c>
      <c r="K1060" s="21"/>
      <c r="L1060" s="27"/>
      <c r="M1060" s="38"/>
      <c r="N1060" s="36"/>
      <c r="P1060" s="33" t="s">
        <v>66</v>
      </c>
      <c r="Q1060" s="39" t="s">
        <v>4</v>
      </c>
      <c r="R1060" s="56">
        <v>173</v>
      </c>
      <c r="AG1060" s="2"/>
      <c r="AH1060" s="2"/>
      <c r="AI1060" s="2"/>
    </row>
    <row r="1061" spans="1:35" ht="15.75" customHeight="1" x14ac:dyDescent="0.2">
      <c r="B1061" s="12" t="str">
        <f t="shared" si="121"/>
        <v>Nē, n=430</v>
      </c>
      <c r="C1061" s="64">
        <v>1.5399449110968566</v>
      </c>
      <c r="D1061" s="64">
        <v>9.1352987730964479</v>
      </c>
      <c r="E1061" s="64">
        <v>31.3169469482708</v>
      </c>
      <c r="F1061" s="64">
        <v>45.107927345630998</v>
      </c>
      <c r="G1061" s="64">
        <v>7.747878088555014</v>
      </c>
      <c r="H1061" s="64">
        <v>5.1520039333496204</v>
      </c>
      <c r="I1061" s="21"/>
      <c r="J1061" s="91">
        <v>3.5101688694977522</v>
      </c>
      <c r="K1061" s="21"/>
      <c r="L1061" s="27"/>
      <c r="M1061" s="38"/>
      <c r="N1061" s="36"/>
      <c r="P1061" s="33" t="s">
        <v>8</v>
      </c>
      <c r="Q1061" s="39" t="s">
        <v>4</v>
      </c>
      <c r="R1061" s="56">
        <v>430</v>
      </c>
      <c r="AG1061" s="2"/>
      <c r="AH1061" s="2"/>
      <c r="AI1061" s="2"/>
    </row>
    <row r="1062" spans="1:35" x14ac:dyDescent="0.2">
      <c r="B1062" s="12"/>
      <c r="C1062" s="4"/>
      <c r="D1062" s="3"/>
      <c r="F1062" s="3"/>
      <c r="G1062" s="3"/>
      <c r="H1062" s="3"/>
      <c r="I1062" s="3"/>
      <c r="J1062" s="3"/>
      <c r="K1062" s="3"/>
      <c r="L1062" s="3"/>
      <c r="M1062" s="42"/>
      <c r="N1062" s="36"/>
      <c r="O1062" s="36"/>
      <c r="AH1062" s="2"/>
      <c r="AI1062" s="2"/>
    </row>
    <row r="1063" spans="1:35" x14ac:dyDescent="0.2">
      <c r="D1063" s="5"/>
      <c r="G1063" s="5"/>
    </row>
    <row r="1066" spans="1:35" ht="15" x14ac:dyDescent="0.2">
      <c r="A1066" s="71" t="s">
        <v>76</v>
      </c>
    </row>
    <row r="1068" spans="1:35" x14ac:dyDescent="0.2">
      <c r="B1068" s="12" t="s">
        <v>77</v>
      </c>
      <c r="C1068" s="60">
        <v>25.394804690296958</v>
      </c>
    </row>
    <row r="1069" spans="1:35" x14ac:dyDescent="0.2">
      <c r="B1069" s="12" t="s">
        <v>78</v>
      </c>
      <c r="C1069" s="60">
        <v>47.756570383638767</v>
      </c>
    </row>
    <row r="1070" spans="1:35" x14ac:dyDescent="0.2">
      <c r="B1070" s="12" t="s">
        <v>79</v>
      </c>
      <c r="C1070" s="60">
        <v>17.085050352609752</v>
      </c>
    </row>
    <row r="1071" spans="1:35" x14ac:dyDescent="0.2">
      <c r="B1071" s="12" t="s">
        <v>0</v>
      </c>
      <c r="C1071" s="60">
        <v>9.763574573454088</v>
      </c>
    </row>
    <row r="1073" spans="2:19" x14ac:dyDescent="0.2">
      <c r="F1073" s="66"/>
    </row>
    <row r="1074" spans="2:19" x14ac:dyDescent="0.2">
      <c r="B1074" s="4"/>
      <c r="C1074" s="3" t="s">
        <v>2</v>
      </c>
      <c r="D1074" s="12" t="s">
        <v>79</v>
      </c>
      <c r="E1074" s="12" t="s">
        <v>78</v>
      </c>
      <c r="F1074" s="12" t="s">
        <v>77</v>
      </c>
      <c r="G1074" s="6" t="s">
        <v>2</v>
      </c>
      <c r="H1074" s="12" t="s">
        <v>0</v>
      </c>
      <c r="I1074" s="6"/>
      <c r="K1074" s="6"/>
      <c r="M1074" s="6"/>
      <c r="N1074" s="6"/>
      <c r="S1074" s="37"/>
    </row>
    <row r="1075" spans="2:19" ht="15" x14ac:dyDescent="0.2">
      <c r="B1075" s="12" t="str">
        <f>P1075&amp;Q1075&amp;R1075&amp;S1075</f>
        <v>VISI RESPONDENTI, n=715</v>
      </c>
      <c r="C1075" s="3">
        <f t="shared" ref="C1075:C1108" si="122">$D$1110-D1075+7</f>
        <v>12.420998129179349</v>
      </c>
      <c r="D1075" s="60">
        <v>17.085050352609752</v>
      </c>
      <c r="E1075" s="60">
        <v>47.756570383638767</v>
      </c>
      <c r="F1075" s="60">
        <v>25.394804690296958</v>
      </c>
      <c r="G1075" s="21">
        <f t="shared" ref="G1075:G1108" si="123">$F$1111-F1075-E1075</f>
        <v>51.144626521213361</v>
      </c>
      <c r="H1075" s="84">
        <v>9.763574573454088</v>
      </c>
      <c r="I1075" s="21"/>
      <c r="J1075" s="7"/>
      <c r="K1075" s="21"/>
      <c r="L1075" s="7"/>
      <c r="M1075" s="23"/>
      <c r="N1075" s="6"/>
      <c r="P1075" s="33" t="s">
        <v>3</v>
      </c>
      <c r="Q1075" s="39" t="s">
        <v>4</v>
      </c>
      <c r="R1075" s="55">
        <v>715</v>
      </c>
      <c r="S1075" s="37"/>
    </row>
    <row r="1076" spans="2:19" ht="15" x14ac:dyDescent="0.2">
      <c r="B1076" s="12" t="str">
        <f t="shared" ref="B1076:B1109" si="124">P1076&amp;Q1076&amp;R1076&amp;S1076</f>
        <v>NOZARE</v>
      </c>
      <c r="C1076" s="3">
        <f t="shared" si="122"/>
        <v>29.506048481789101</v>
      </c>
      <c r="D1076" s="63"/>
      <c r="E1076" s="63"/>
      <c r="F1076" s="63"/>
      <c r="G1076" s="21">
        <f t="shared" si="123"/>
        <v>124.29600159514908</v>
      </c>
      <c r="H1076" s="81"/>
      <c r="I1076" s="22"/>
      <c r="J1076" s="7"/>
      <c r="K1076" s="22"/>
      <c r="L1076" s="7"/>
      <c r="M1076" s="20"/>
      <c r="N1076" s="6"/>
      <c r="P1076" s="33" t="s">
        <v>6</v>
      </c>
      <c r="Q1076" s="39"/>
      <c r="R1076" s="54" t="s">
        <v>96</v>
      </c>
      <c r="S1076" s="37"/>
    </row>
    <row r="1077" spans="2:19" ht="15" x14ac:dyDescent="0.2">
      <c r="B1077" s="12" t="str">
        <f t="shared" si="124"/>
        <v>Ražošana, n=145</v>
      </c>
      <c r="C1077" s="3">
        <f t="shared" si="122"/>
        <v>11.744945020583266</v>
      </c>
      <c r="D1077" s="64">
        <v>17.761103461205835</v>
      </c>
      <c r="E1077" s="64">
        <v>42.908923752845816</v>
      </c>
      <c r="F1077" s="64">
        <v>19.862286946684854</v>
      </c>
      <c r="G1077" s="21">
        <f t="shared" si="123"/>
        <v>61.524790895618402</v>
      </c>
      <c r="H1077" s="85">
        <v>19.46768583926362</v>
      </c>
      <c r="I1077" s="21"/>
      <c r="J1077" s="7"/>
      <c r="K1077" s="21"/>
      <c r="L1077" s="7"/>
      <c r="M1077" s="23"/>
      <c r="N1077" s="6"/>
      <c r="P1077" s="33" t="s">
        <v>22</v>
      </c>
      <c r="Q1077" s="39" t="s">
        <v>4</v>
      </c>
      <c r="R1077" s="56">
        <v>145</v>
      </c>
      <c r="S1077" s="37"/>
    </row>
    <row r="1078" spans="2:19" ht="15" x14ac:dyDescent="0.2">
      <c r="B1078" s="12" t="str">
        <f t="shared" si="124"/>
        <v>Tirdzniecība, n=110</v>
      </c>
      <c r="C1078" s="3">
        <f t="shared" si="122"/>
        <v>16.874987307208819</v>
      </c>
      <c r="D1078" s="64">
        <v>12.63106117458028</v>
      </c>
      <c r="E1078" s="64">
        <v>47.48732131116649</v>
      </c>
      <c r="F1078" s="64">
        <v>24.862897332848132</v>
      </c>
      <c r="G1078" s="21">
        <f t="shared" si="123"/>
        <v>51.945782951134454</v>
      </c>
      <c r="H1078" s="85">
        <v>15.018720181405095</v>
      </c>
      <c r="I1078" s="21"/>
      <c r="J1078" s="7"/>
      <c r="K1078" s="21"/>
      <c r="L1078" s="7"/>
      <c r="M1078" s="23"/>
      <c r="N1078" s="6"/>
      <c r="P1078" s="33" t="s">
        <v>23</v>
      </c>
      <c r="Q1078" s="39" t="s">
        <v>4</v>
      </c>
      <c r="R1078" s="56">
        <v>110</v>
      </c>
      <c r="S1078" s="37"/>
    </row>
    <row r="1079" spans="2:19" ht="15" x14ac:dyDescent="0.2">
      <c r="B1079" s="12" t="str">
        <f t="shared" si="124"/>
        <v>Būvniecība, n=50</v>
      </c>
      <c r="C1079" s="3">
        <f t="shared" si="122"/>
        <v>13.582090694075667</v>
      </c>
      <c r="D1079" s="64">
        <v>15.923957787713434</v>
      </c>
      <c r="E1079" s="64">
        <v>61.228790442465694</v>
      </c>
      <c r="F1079" s="64">
        <v>13.755063985050178</v>
      </c>
      <c r="G1079" s="21">
        <f t="shared" si="123"/>
        <v>49.312147167633199</v>
      </c>
      <c r="H1079" s="85">
        <v>9.0921877847708075</v>
      </c>
      <c r="I1079" s="21"/>
      <c r="J1079" s="7"/>
      <c r="K1079" s="21"/>
      <c r="L1079" s="7"/>
      <c r="M1079" s="23"/>
      <c r="N1079" s="6"/>
      <c r="P1079" s="33" t="s">
        <v>24</v>
      </c>
      <c r="Q1079" s="39" t="s">
        <v>4</v>
      </c>
      <c r="R1079" s="56">
        <v>50</v>
      </c>
      <c r="S1079" s="37"/>
    </row>
    <row r="1080" spans="2:19" ht="15" x14ac:dyDescent="0.2">
      <c r="B1080" s="12" t="str">
        <f t="shared" si="124"/>
        <v>Pakalpojumi, n=410</v>
      </c>
      <c r="C1080" s="3">
        <f t="shared" si="122"/>
        <v>10.417052437768277</v>
      </c>
      <c r="D1080" s="64">
        <v>19.088996044020824</v>
      </c>
      <c r="E1080" s="64">
        <v>46.861323888557607</v>
      </c>
      <c r="F1080" s="64">
        <v>29.031489510372115</v>
      </c>
      <c r="G1080" s="21">
        <f t="shared" si="123"/>
        <v>48.403188196219361</v>
      </c>
      <c r="H1080" s="85">
        <v>5.0181905570494463</v>
      </c>
      <c r="I1080" s="21"/>
      <c r="J1080" s="7"/>
      <c r="K1080" s="21"/>
      <c r="L1080" s="7"/>
      <c r="M1080" s="23"/>
      <c r="N1080" s="6"/>
      <c r="P1080" s="33" t="s">
        <v>25</v>
      </c>
      <c r="Q1080" s="39" t="s">
        <v>4</v>
      </c>
      <c r="R1080" s="56">
        <v>410</v>
      </c>
      <c r="S1080" s="37"/>
    </row>
    <row r="1081" spans="2:19" ht="15" x14ac:dyDescent="0.2">
      <c r="B1081" s="12" t="str">
        <f t="shared" si="124"/>
        <v>DARBINIEKU SKAITS UZŅĒMUMĀ</v>
      </c>
      <c r="C1081" s="3">
        <f t="shared" si="122"/>
        <v>29.506048481789101</v>
      </c>
      <c r="D1081" s="63"/>
      <c r="E1081" s="63"/>
      <c r="F1081" s="63"/>
      <c r="G1081" s="21">
        <f t="shared" si="123"/>
        <v>124.29600159514908</v>
      </c>
      <c r="H1081" s="81"/>
      <c r="I1081" s="21"/>
      <c r="J1081" s="7"/>
      <c r="K1081" s="21"/>
      <c r="L1081" s="7"/>
      <c r="M1081" s="23"/>
      <c r="N1081" s="6"/>
      <c r="P1081" s="33" t="s">
        <v>5</v>
      </c>
      <c r="Q1081" s="39"/>
      <c r="R1081" s="54" t="s">
        <v>96</v>
      </c>
      <c r="S1081" s="37"/>
    </row>
    <row r="1082" spans="2:19" ht="15" x14ac:dyDescent="0.2">
      <c r="B1082" s="12" t="str">
        <f t="shared" si="124"/>
        <v>1 - 9 darbinieki (mikrouzņēmumi), n=393</v>
      </c>
      <c r="C1082" s="3">
        <f t="shared" si="122"/>
        <v>11.321780623852057</v>
      </c>
      <c r="D1082" s="64">
        <v>18.184267857937044</v>
      </c>
      <c r="E1082" s="64">
        <v>47.095050349768798</v>
      </c>
      <c r="F1082" s="64">
        <v>24.193904969544803</v>
      </c>
      <c r="G1082" s="21">
        <f t="shared" si="123"/>
        <v>53.007046275835478</v>
      </c>
      <c r="H1082" s="85">
        <v>10.52677682274898</v>
      </c>
      <c r="I1082" s="21"/>
      <c r="J1082" s="7"/>
      <c r="K1082" s="21"/>
      <c r="L1082" s="7"/>
      <c r="M1082" s="23"/>
      <c r="N1082" s="6"/>
      <c r="P1082" s="33" t="s">
        <v>27</v>
      </c>
      <c r="Q1082" s="39" t="s">
        <v>4</v>
      </c>
      <c r="R1082" s="56">
        <v>393</v>
      </c>
      <c r="S1082" s="37"/>
    </row>
    <row r="1083" spans="2:19" ht="15" x14ac:dyDescent="0.2">
      <c r="B1083" s="12" t="str">
        <f t="shared" si="124"/>
        <v>10 - 49 darbinieki (mazie uzņēmumi), n=232</v>
      </c>
      <c r="C1083" s="3">
        <f t="shared" si="122"/>
        <v>20.411364839942536</v>
      </c>
      <c r="D1083" s="64">
        <v>9.0946836418465651</v>
      </c>
      <c r="E1083" s="64">
        <v>55.206934799143085</v>
      </c>
      <c r="F1083" s="64">
        <v>32.342444118501589</v>
      </c>
      <c r="G1083" s="21">
        <f t="shared" si="123"/>
        <v>36.746622677504405</v>
      </c>
      <c r="H1083" s="85">
        <v>3.3559374405087929</v>
      </c>
      <c r="I1083" s="22"/>
      <c r="J1083" s="7"/>
      <c r="K1083" s="22"/>
      <c r="L1083" s="7"/>
      <c r="M1083" s="20"/>
      <c r="N1083" s="6"/>
      <c r="P1083" s="33" t="s">
        <v>28</v>
      </c>
      <c r="Q1083" s="39" t="s">
        <v>4</v>
      </c>
      <c r="R1083" s="56">
        <v>232</v>
      </c>
      <c r="S1083" s="37"/>
    </row>
    <row r="1084" spans="2:19" ht="15" x14ac:dyDescent="0.2">
      <c r="B1084" s="12" t="str">
        <f t="shared" si="124"/>
        <v>50 - 249 darbinieki (vidējie uzņēmumi), n=90</v>
      </c>
      <c r="C1084" s="3">
        <f t="shared" si="122"/>
        <v>28.616987222501837</v>
      </c>
      <c r="D1084" s="64">
        <v>0.88906125928726254</v>
      </c>
      <c r="E1084" s="64">
        <v>42.659488299013475</v>
      </c>
      <c r="F1084" s="64">
        <v>53.101570255257222</v>
      </c>
      <c r="G1084" s="21">
        <f t="shared" si="123"/>
        <v>28.534943040878375</v>
      </c>
      <c r="H1084" s="85">
        <v>3.349880186442157</v>
      </c>
      <c r="I1084" s="21"/>
      <c r="J1084" s="7"/>
      <c r="K1084" s="21"/>
      <c r="L1084" s="7"/>
      <c r="M1084" s="23"/>
      <c r="N1084" s="6"/>
      <c r="P1084" s="33" t="s">
        <v>29</v>
      </c>
      <c r="Q1084" s="39" t="s">
        <v>4</v>
      </c>
      <c r="R1084" s="56">
        <v>90</v>
      </c>
      <c r="S1084" s="37"/>
    </row>
    <row r="1085" spans="2:19" ht="15" x14ac:dyDescent="0.2">
      <c r="B1085" s="12" t="str">
        <f t="shared" si="124"/>
        <v>KAPITĀLA IZCELSME</v>
      </c>
      <c r="C1085" s="3">
        <f t="shared" si="122"/>
        <v>29.506048481789101</v>
      </c>
      <c r="D1085" s="63"/>
      <c r="E1085" s="63"/>
      <c r="F1085" s="63"/>
      <c r="G1085" s="21">
        <f t="shared" si="123"/>
        <v>124.29600159514908</v>
      </c>
      <c r="H1085" s="81"/>
      <c r="I1085" s="21"/>
      <c r="J1085" s="7"/>
      <c r="K1085" s="21"/>
      <c r="L1085" s="7"/>
      <c r="M1085" s="23"/>
      <c r="N1085" s="6"/>
      <c r="P1085" s="33" t="s">
        <v>26</v>
      </c>
      <c r="Q1085" s="39"/>
      <c r="R1085" s="54" t="s">
        <v>96</v>
      </c>
      <c r="S1085" s="37"/>
    </row>
    <row r="1086" spans="2:19" ht="15" x14ac:dyDescent="0.2">
      <c r="B1086" s="12" t="str">
        <f t="shared" si="124"/>
        <v>Vietējais kapitāls, n=648</v>
      </c>
      <c r="C1086" s="3">
        <f t="shared" si="122"/>
        <v>11.781970441178185</v>
      </c>
      <c r="D1086" s="64">
        <v>17.724078040610916</v>
      </c>
      <c r="E1086" s="64">
        <v>47.915676528763569</v>
      </c>
      <c r="F1086" s="64">
        <v>24.137200327626527</v>
      </c>
      <c r="G1086" s="21">
        <f t="shared" si="123"/>
        <v>52.243124738758979</v>
      </c>
      <c r="H1086" s="85">
        <v>10.22304510299853</v>
      </c>
      <c r="I1086" s="21"/>
      <c r="J1086" s="7"/>
      <c r="K1086" s="21"/>
      <c r="L1086" s="7"/>
      <c r="M1086" s="23"/>
      <c r="N1086" s="6"/>
      <c r="P1086" s="33" t="s">
        <v>30</v>
      </c>
      <c r="Q1086" s="39" t="s">
        <v>4</v>
      </c>
      <c r="R1086" s="56">
        <v>648</v>
      </c>
      <c r="S1086" s="37"/>
    </row>
    <row r="1087" spans="2:19" ht="15" x14ac:dyDescent="0.2">
      <c r="B1087" s="12" t="str">
        <f t="shared" si="124"/>
        <v>Vietējais un ārvalstu kapitāls, n=29</v>
      </c>
      <c r="C1087" s="3">
        <f t="shared" si="122"/>
        <v>19.098242052840948</v>
      </c>
      <c r="D1087" s="64">
        <v>10.407806428948152</v>
      </c>
      <c r="E1087" s="64">
        <v>61.287770543806786</v>
      </c>
      <c r="F1087" s="64">
        <v>22.130208350127383</v>
      </c>
      <c r="G1087" s="21">
        <f t="shared" si="123"/>
        <v>40.878022701214903</v>
      </c>
      <c r="H1087" s="85">
        <v>6.1742146771176669</v>
      </c>
      <c r="I1087" s="21"/>
      <c r="J1087" s="7"/>
      <c r="K1087" s="21"/>
      <c r="L1087" s="7"/>
      <c r="M1087" s="23"/>
      <c r="N1087" s="6"/>
      <c r="P1087" s="33" t="s">
        <v>31</v>
      </c>
      <c r="Q1087" s="39" t="s">
        <v>4</v>
      </c>
      <c r="R1087" s="56">
        <v>29</v>
      </c>
      <c r="S1087" s="37"/>
    </row>
    <row r="1088" spans="2:19" ht="15" x14ac:dyDescent="0.2">
      <c r="B1088" s="12" t="str">
        <f t="shared" si="124"/>
        <v>Ārvalstu kapitāls, n=38</v>
      </c>
      <c r="C1088" s="3">
        <f t="shared" si="122"/>
        <v>22.695819734344777</v>
      </c>
      <c r="D1088" s="64">
        <v>6.8102287474443228</v>
      </c>
      <c r="E1088" s="64">
        <v>30.404843285045569</v>
      </c>
      <c r="F1088" s="64">
        <v>61.588866373739336</v>
      </c>
      <c r="G1088" s="21">
        <f t="shared" si="123"/>
        <v>32.302291936364171</v>
      </c>
      <c r="H1088" s="85">
        <v>1.1960615937707582</v>
      </c>
      <c r="I1088" s="21"/>
      <c r="J1088" s="7"/>
      <c r="K1088" s="21"/>
      <c r="L1088" s="7"/>
      <c r="M1088" s="23"/>
      <c r="N1088" s="6"/>
      <c r="P1088" s="33" t="s">
        <v>32</v>
      </c>
      <c r="Q1088" s="41" t="s">
        <v>4</v>
      </c>
      <c r="R1088" s="56">
        <v>38</v>
      </c>
      <c r="S1088" s="37"/>
    </row>
    <row r="1089" spans="2:20" ht="15" x14ac:dyDescent="0.2">
      <c r="B1089" s="12" t="str">
        <f t="shared" si="124"/>
        <v>UZŅĒMUMA APGROZĪJUMS</v>
      </c>
      <c r="C1089" s="3">
        <f t="shared" si="122"/>
        <v>29.506048481789101</v>
      </c>
      <c r="D1089" s="63"/>
      <c r="E1089" s="63"/>
      <c r="F1089" s="63"/>
      <c r="G1089" s="21">
        <f t="shared" si="123"/>
        <v>124.29600159514908</v>
      </c>
      <c r="H1089" s="81"/>
      <c r="I1089" s="21"/>
      <c r="J1089" s="7"/>
      <c r="K1089" s="21"/>
      <c r="L1089" s="7"/>
      <c r="M1089" s="23"/>
      <c r="N1089" s="6"/>
      <c r="P1089" s="33" t="s">
        <v>95</v>
      </c>
      <c r="Q1089" s="41"/>
      <c r="R1089" s="54" t="s">
        <v>96</v>
      </c>
      <c r="S1089" s="37"/>
    </row>
    <row r="1090" spans="2:20" ht="15" x14ac:dyDescent="0.2">
      <c r="B1090" s="12" t="str">
        <f t="shared" si="124"/>
        <v>Zems, n=132</v>
      </c>
      <c r="C1090" s="3">
        <f t="shared" si="122"/>
        <v>12.046347626308052</v>
      </c>
      <c r="D1090" s="64">
        <v>17.459700855481049</v>
      </c>
      <c r="E1090" s="64">
        <v>47.685143672354741</v>
      </c>
      <c r="F1090" s="64">
        <v>28.030860243614004</v>
      </c>
      <c r="G1090" s="21">
        <f t="shared" si="123"/>
        <v>48.579997679180337</v>
      </c>
      <c r="H1090" s="85">
        <v>6.8242952285502438</v>
      </c>
      <c r="I1090" s="21"/>
      <c r="J1090" s="7"/>
      <c r="K1090" s="21"/>
      <c r="L1090" s="7"/>
      <c r="M1090" s="23"/>
      <c r="N1090" s="6"/>
      <c r="P1090" s="33" t="s">
        <v>92</v>
      </c>
      <c r="Q1090" s="41" t="s">
        <v>4</v>
      </c>
      <c r="R1090" s="56">
        <v>132</v>
      </c>
      <c r="S1090" s="37"/>
    </row>
    <row r="1091" spans="2:20" ht="15" x14ac:dyDescent="0.2">
      <c r="B1091" s="12" t="str">
        <f t="shared" si="124"/>
        <v>Vidējs, n=135</v>
      </c>
      <c r="C1091" s="3">
        <f t="shared" si="122"/>
        <v>18.717307645878236</v>
      </c>
      <c r="D1091" s="64">
        <v>10.788740835910863</v>
      </c>
      <c r="E1091" s="64">
        <v>46.85369588027595</v>
      </c>
      <c r="F1091" s="64">
        <v>26.904247147220218</v>
      </c>
      <c r="G1091" s="21">
        <f t="shared" si="123"/>
        <v>50.538058567652911</v>
      </c>
      <c r="H1091" s="85">
        <v>15.453316136593081</v>
      </c>
      <c r="I1091" s="21"/>
      <c r="J1091" s="7"/>
      <c r="K1091" s="21"/>
      <c r="L1091" s="7"/>
      <c r="M1091" s="23"/>
      <c r="N1091" s="6"/>
      <c r="P1091" s="33" t="s">
        <v>93</v>
      </c>
      <c r="Q1091" s="41" t="s">
        <v>4</v>
      </c>
      <c r="R1091" s="56">
        <v>135</v>
      </c>
      <c r="S1091" s="37"/>
    </row>
    <row r="1092" spans="2:20" ht="15" x14ac:dyDescent="0.2">
      <c r="B1092" s="12" t="str">
        <f t="shared" si="124"/>
        <v>Augsts, n=328</v>
      </c>
      <c r="C1092" s="3">
        <f t="shared" si="122"/>
        <v>11.956181995294489</v>
      </c>
      <c r="D1092" s="64">
        <v>17.549866486494611</v>
      </c>
      <c r="E1092" s="64">
        <v>45.006048022020465</v>
      </c>
      <c r="F1092" s="64">
        <v>32.133644178397631</v>
      </c>
      <c r="G1092" s="21">
        <f t="shared" si="123"/>
        <v>47.156309394730982</v>
      </c>
      <c r="H1092" s="85">
        <v>5.3104413130873223</v>
      </c>
      <c r="I1092" s="21"/>
      <c r="J1092" s="7"/>
      <c r="K1092" s="21"/>
      <c r="L1092" s="7"/>
      <c r="M1092" s="23"/>
      <c r="N1092" s="6"/>
      <c r="P1092" s="33" t="s">
        <v>94</v>
      </c>
      <c r="Q1092" s="41" t="s">
        <v>4</v>
      </c>
      <c r="R1092" s="56">
        <v>328</v>
      </c>
      <c r="S1092" s="37"/>
    </row>
    <row r="1093" spans="2:20" ht="15" x14ac:dyDescent="0.2">
      <c r="B1093" s="12" t="str">
        <f t="shared" si="124"/>
        <v>REĢIONS</v>
      </c>
      <c r="C1093" s="3">
        <f t="shared" si="122"/>
        <v>29.506048481789101</v>
      </c>
      <c r="D1093" s="63"/>
      <c r="E1093" s="63"/>
      <c r="F1093" s="63"/>
      <c r="G1093" s="21">
        <f t="shared" si="123"/>
        <v>124.29600159514908</v>
      </c>
      <c r="H1093" s="81"/>
      <c r="I1093" s="22"/>
      <c r="J1093" s="7"/>
      <c r="K1093" s="22"/>
      <c r="L1093" s="7"/>
      <c r="M1093" s="20"/>
      <c r="N1093" s="6"/>
      <c r="P1093" s="33" t="s">
        <v>33</v>
      </c>
      <c r="R1093" s="54" t="s">
        <v>96</v>
      </c>
      <c r="S1093" s="37"/>
    </row>
    <row r="1094" spans="2:20" ht="15" x14ac:dyDescent="0.2">
      <c r="B1094" s="12" t="str">
        <f t="shared" si="124"/>
        <v>Rīga, n=308</v>
      </c>
      <c r="C1094" s="3">
        <f t="shared" si="122"/>
        <v>10.302028707976692</v>
      </c>
      <c r="D1094" s="64">
        <v>19.204019773812409</v>
      </c>
      <c r="E1094" s="64">
        <v>44.898298388630877</v>
      </c>
      <c r="F1094" s="64">
        <v>27.978617984936268</v>
      </c>
      <c r="G1094" s="21">
        <f t="shared" si="123"/>
        <v>51.419085221581938</v>
      </c>
      <c r="H1094" s="85">
        <v>7.9190638526205195</v>
      </c>
      <c r="I1094" s="21"/>
      <c r="J1094" s="7"/>
      <c r="K1094" s="21"/>
      <c r="L1094" s="7"/>
      <c r="M1094" s="23"/>
      <c r="N1094" s="6"/>
      <c r="P1094" s="33" t="s">
        <v>34</v>
      </c>
      <c r="Q1094" s="41" t="s">
        <v>4</v>
      </c>
      <c r="R1094" s="56">
        <v>308</v>
      </c>
      <c r="S1094" s="37"/>
    </row>
    <row r="1095" spans="2:20" ht="15" x14ac:dyDescent="0.2">
      <c r="B1095" s="12" t="str">
        <f t="shared" si="124"/>
        <v>Pierīga, n=120</v>
      </c>
      <c r="C1095" s="3">
        <f t="shared" si="122"/>
        <v>14.555592024005477</v>
      </c>
      <c r="D1095" s="64">
        <v>14.950456457783623</v>
      </c>
      <c r="E1095" s="64">
        <v>48.51989542078104</v>
      </c>
      <c r="F1095" s="64">
        <v>28.940550342003242</v>
      </c>
      <c r="G1095" s="21">
        <f t="shared" si="123"/>
        <v>46.835555832364804</v>
      </c>
      <c r="H1095" s="85">
        <v>7.5890977794320813</v>
      </c>
      <c r="I1095" s="21"/>
      <c r="J1095" s="7"/>
      <c r="K1095" s="21"/>
      <c r="L1095" s="7"/>
      <c r="M1095" s="23"/>
      <c r="N1095" s="6"/>
      <c r="P1095" s="33" t="s">
        <v>35</v>
      </c>
      <c r="Q1095" s="41" t="s">
        <v>4</v>
      </c>
      <c r="R1095" s="56">
        <v>120</v>
      </c>
      <c r="S1095" s="37"/>
    </row>
    <row r="1096" spans="2:20" ht="15" x14ac:dyDescent="0.2">
      <c r="B1096" s="12" t="str">
        <f t="shared" si="124"/>
        <v>Vidzeme, n=81</v>
      </c>
      <c r="C1096" s="3">
        <f t="shared" si="122"/>
        <v>21.93057636576949</v>
      </c>
      <c r="D1096" s="64">
        <v>7.575472116019613</v>
      </c>
      <c r="E1096" s="64">
        <v>62.707135221409736</v>
      </c>
      <c r="F1096" s="64">
        <v>19.389394922524978</v>
      </c>
      <c r="G1096" s="21">
        <f t="shared" si="123"/>
        <v>42.199471451214357</v>
      </c>
      <c r="H1096" s="85">
        <v>10.327997740045678</v>
      </c>
      <c r="I1096" s="21"/>
      <c r="J1096" s="7"/>
      <c r="K1096" s="21"/>
      <c r="L1096" s="7"/>
      <c r="M1096" s="23"/>
      <c r="N1096" s="6"/>
      <c r="P1096" s="33" t="s">
        <v>36</v>
      </c>
      <c r="Q1096" s="41" t="s">
        <v>4</v>
      </c>
      <c r="R1096" s="56">
        <v>81</v>
      </c>
      <c r="S1096" s="37"/>
    </row>
    <row r="1097" spans="2:20" ht="15" x14ac:dyDescent="0.2">
      <c r="B1097" s="12" t="str">
        <f t="shared" si="124"/>
        <v>Kurzeme, n=73</v>
      </c>
      <c r="C1097" s="3">
        <f t="shared" si="122"/>
        <v>17.710020250924018</v>
      </c>
      <c r="D1097" s="64">
        <v>11.796028230865085</v>
      </c>
      <c r="E1097" s="64">
        <v>52.721657506000852</v>
      </c>
      <c r="F1097" s="64">
        <v>14.731438064747888</v>
      </c>
      <c r="G1097" s="21">
        <f t="shared" si="123"/>
        <v>56.842906024400335</v>
      </c>
      <c r="H1097" s="85">
        <v>20.750876198386187</v>
      </c>
      <c r="I1097" s="21"/>
      <c r="J1097" s="7"/>
      <c r="K1097" s="21"/>
      <c r="L1097" s="7"/>
      <c r="M1097" s="23"/>
      <c r="N1097" s="6"/>
      <c r="P1097" s="33" t="s">
        <v>37</v>
      </c>
      <c r="Q1097" s="41" t="s">
        <v>4</v>
      </c>
      <c r="R1097" s="56">
        <v>73</v>
      </c>
      <c r="S1097" s="37"/>
    </row>
    <row r="1098" spans="2:20" ht="15" x14ac:dyDescent="0.2">
      <c r="B1098" s="12" t="str">
        <f t="shared" si="124"/>
        <v>Zemgale, n=67</v>
      </c>
      <c r="C1098" s="3">
        <f t="shared" si="122"/>
        <v>10.649443640268615</v>
      </c>
      <c r="D1098" s="64">
        <v>18.856604841520486</v>
      </c>
      <c r="E1098" s="64">
        <v>43.982556339674538</v>
      </c>
      <c r="F1098" s="64">
        <v>31.033969699850644</v>
      </c>
      <c r="G1098" s="21">
        <f t="shared" si="123"/>
        <v>49.279475555623897</v>
      </c>
      <c r="H1098" s="85">
        <v>6.1268691189544064</v>
      </c>
      <c r="I1098" s="22"/>
      <c r="J1098" s="7"/>
      <c r="K1098" s="22"/>
      <c r="L1098" s="7"/>
      <c r="M1098" s="20"/>
      <c r="N1098" s="6"/>
      <c r="P1098" s="33" t="s">
        <v>38</v>
      </c>
      <c r="Q1098" s="41" t="s">
        <v>4</v>
      </c>
      <c r="R1098" s="56">
        <v>67</v>
      </c>
      <c r="S1098" s="37"/>
    </row>
    <row r="1099" spans="2:20" ht="15" x14ac:dyDescent="0.2">
      <c r="B1099" s="12" t="str">
        <f t="shared" si="124"/>
        <v>Latgale, n=66</v>
      </c>
      <c r="C1099" s="3">
        <f t="shared" si="122"/>
        <v>7</v>
      </c>
      <c r="D1099" s="64">
        <v>22.506048481789101</v>
      </c>
      <c r="E1099" s="64">
        <v>45.549592230750662</v>
      </c>
      <c r="F1099" s="64">
        <v>15.610437912742995</v>
      </c>
      <c r="G1099" s="21">
        <f t="shared" si="123"/>
        <v>63.135971451655422</v>
      </c>
      <c r="H1099" s="85">
        <v>16.333921374717271</v>
      </c>
      <c r="I1099" s="21"/>
      <c r="J1099" s="7"/>
      <c r="K1099" s="22"/>
      <c r="L1099" s="7"/>
      <c r="M1099" s="23"/>
      <c r="N1099" s="6"/>
      <c r="P1099" s="33" t="s">
        <v>39</v>
      </c>
      <c r="Q1099" s="39" t="s">
        <v>4</v>
      </c>
      <c r="R1099" s="56">
        <v>66</v>
      </c>
      <c r="T1099" s="37"/>
    </row>
    <row r="1100" spans="2:20" ht="15" x14ac:dyDescent="0.2">
      <c r="B1100" s="12" t="str">
        <f t="shared" si="124"/>
        <v>UZŅĒMUMA ATRAŠANĀS VIETA</v>
      </c>
      <c r="C1100" s="3">
        <f t="shared" si="122"/>
        <v>29.506048481789101</v>
      </c>
      <c r="D1100" s="63"/>
      <c r="E1100" s="63"/>
      <c r="F1100" s="63"/>
      <c r="G1100" s="21">
        <f t="shared" si="123"/>
        <v>124.29600159514908</v>
      </c>
      <c r="H1100" s="81"/>
      <c r="I1100" s="21"/>
      <c r="J1100" s="7"/>
      <c r="K1100" s="21"/>
      <c r="L1100" s="7"/>
      <c r="M1100" s="23"/>
      <c r="N1100" s="6"/>
      <c r="P1100" s="33" t="s">
        <v>40</v>
      </c>
      <c r="Q1100" s="39"/>
      <c r="R1100" s="54" t="s">
        <v>96</v>
      </c>
      <c r="T1100" s="37"/>
    </row>
    <row r="1101" spans="2:20" ht="15" x14ac:dyDescent="0.2">
      <c r="B1101" s="12" t="str">
        <f t="shared" si="124"/>
        <v>Rīga, n=308</v>
      </c>
      <c r="C1101" s="3">
        <f t="shared" si="122"/>
        <v>10.302028707976692</v>
      </c>
      <c r="D1101" s="64">
        <v>19.204019773812409</v>
      </c>
      <c r="E1101" s="64">
        <v>44.898298388630877</v>
      </c>
      <c r="F1101" s="64">
        <v>27.978617984936268</v>
      </c>
      <c r="G1101" s="21">
        <f t="shared" si="123"/>
        <v>51.419085221581938</v>
      </c>
      <c r="H1101" s="85">
        <v>7.9190638526205195</v>
      </c>
      <c r="I1101" s="21"/>
      <c r="J1101" s="7"/>
      <c r="K1101" s="21"/>
      <c r="L1101" s="7"/>
      <c r="M1101" s="23"/>
      <c r="N1101" s="6"/>
      <c r="P1101" s="33" t="s">
        <v>34</v>
      </c>
      <c r="Q1101" s="39" t="s">
        <v>4</v>
      </c>
      <c r="R1101" s="56">
        <v>308</v>
      </c>
      <c r="T1101" s="37"/>
    </row>
    <row r="1102" spans="2:20" ht="15" x14ac:dyDescent="0.2">
      <c r="B1102" s="12" t="str">
        <f t="shared" si="124"/>
        <v>Ārpus Rīgas, n=407</v>
      </c>
      <c r="C1102" s="3">
        <f t="shared" si="122"/>
        <v>14.855414007660958</v>
      </c>
      <c r="D1102" s="64">
        <v>14.650634474128143</v>
      </c>
      <c r="E1102" s="64">
        <v>51.04034723291435</v>
      </c>
      <c r="F1102" s="64">
        <v>22.42634462260434</v>
      </c>
      <c r="G1102" s="21">
        <f t="shared" si="123"/>
        <v>50.829309739630382</v>
      </c>
      <c r="H1102" s="85">
        <v>11.882673670353205</v>
      </c>
      <c r="I1102" s="21"/>
      <c r="J1102" s="7"/>
      <c r="K1102" s="21"/>
      <c r="L1102" s="7"/>
      <c r="M1102" s="23"/>
      <c r="N1102" s="6"/>
      <c r="P1102" s="33" t="s">
        <v>41</v>
      </c>
      <c r="Q1102" s="39" t="s">
        <v>4</v>
      </c>
      <c r="R1102" s="56">
        <v>407</v>
      </c>
      <c r="T1102" s="37"/>
    </row>
    <row r="1103" spans="2:20" ht="15" x14ac:dyDescent="0.2">
      <c r="B1103" s="12" t="str">
        <f t="shared" si="124"/>
        <v>EKSPORTA STATUSS</v>
      </c>
      <c r="C1103" s="3">
        <f t="shared" si="122"/>
        <v>29.506048481789101</v>
      </c>
      <c r="D1103" s="63"/>
      <c r="E1103" s="63"/>
      <c r="F1103" s="63"/>
      <c r="G1103" s="21">
        <f t="shared" si="123"/>
        <v>124.29600159514908</v>
      </c>
      <c r="H1103" s="81"/>
      <c r="I1103" s="21"/>
      <c r="J1103" s="7"/>
      <c r="K1103" s="21"/>
      <c r="L1103" s="7"/>
      <c r="M1103" s="23"/>
      <c r="N1103" s="6"/>
      <c r="P1103" s="33" t="s">
        <v>42</v>
      </c>
      <c r="Q1103" s="39"/>
      <c r="R1103" s="54" t="s">
        <v>96</v>
      </c>
      <c r="T1103" s="37"/>
    </row>
    <row r="1104" spans="2:20" ht="15" x14ac:dyDescent="0.2">
      <c r="B1104" s="12" t="str">
        <f t="shared" si="124"/>
        <v>Eksportē, n=218</v>
      </c>
      <c r="C1104" s="3">
        <f t="shared" si="122"/>
        <v>15.781075996459236</v>
      </c>
      <c r="D1104" s="64">
        <v>13.724972485329864</v>
      </c>
      <c r="E1104" s="64">
        <v>43.471673952216115</v>
      </c>
      <c r="F1104" s="64">
        <v>35.065090738005935</v>
      </c>
      <c r="G1104" s="21">
        <f t="shared" si="123"/>
        <v>45.759236904927029</v>
      </c>
      <c r="H1104" s="85">
        <v>7.7382628244479585</v>
      </c>
      <c r="I1104" s="22"/>
      <c r="J1104" s="7"/>
      <c r="K1104" s="22"/>
      <c r="L1104" s="7"/>
      <c r="M1104" s="20"/>
      <c r="N1104" s="6"/>
      <c r="P1104" s="33" t="s">
        <v>43</v>
      </c>
      <c r="Q1104" s="39" t="s">
        <v>4</v>
      </c>
      <c r="R1104" s="56">
        <v>218</v>
      </c>
      <c r="T1104" s="37"/>
    </row>
    <row r="1105" spans="1:20" ht="15.75" customHeight="1" x14ac:dyDescent="0.2">
      <c r="B1105" s="12" t="str">
        <f t="shared" si="124"/>
        <v>Neeksportē, n=491</v>
      </c>
      <c r="C1105" s="3">
        <f t="shared" si="122"/>
        <v>11.430871407757632</v>
      </c>
      <c r="D1105" s="64">
        <v>18.075177074031469</v>
      </c>
      <c r="E1105" s="64">
        <v>49.224854123615422</v>
      </c>
      <c r="F1105" s="64">
        <v>22.17566452504817</v>
      </c>
      <c r="G1105" s="21">
        <f t="shared" si="123"/>
        <v>52.89548294648548</v>
      </c>
      <c r="H1105" s="85">
        <v>10.524304277304454</v>
      </c>
      <c r="I1105" s="21"/>
      <c r="J1105" s="7"/>
      <c r="K1105" s="21"/>
      <c r="L1105" s="7"/>
      <c r="M1105" s="23"/>
      <c r="N1105" s="6"/>
      <c r="P1105" s="33" t="s">
        <v>44</v>
      </c>
      <c r="Q1105" s="39" t="s">
        <v>4</v>
      </c>
      <c r="R1105" s="56">
        <v>491</v>
      </c>
      <c r="T1105" s="37"/>
    </row>
    <row r="1106" spans="1:20" ht="15.75" customHeight="1" x14ac:dyDescent="0.2">
      <c r="B1106" s="12" t="str">
        <f t="shared" si="124"/>
        <v/>
      </c>
      <c r="C1106" s="3">
        <f t="shared" si="122"/>
        <v>29.506048481789101</v>
      </c>
      <c r="D1106" s="63"/>
      <c r="E1106" s="63"/>
      <c r="F1106" s="63"/>
      <c r="G1106" s="21">
        <f t="shared" si="123"/>
        <v>124.29600159514908</v>
      </c>
      <c r="H1106" s="81"/>
      <c r="I1106" s="21"/>
      <c r="J1106" s="7"/>
      <c r="K1106" s="21"/>
      <c r="L1106" s="7"/>
      <c r="M1106" s="23"/>
      <c r="N1106" s="6"/>
      <c r="Q1106" s="39"/>
      <c r="R1106" s="54" t="s">
        <v>96</v>
      </c>
      <c r="T1106" s="33" t="s">
        <v>75</v>
      </c>
    </row>
    <row r="1107" spans="1:20" ht="15.75" customHeight="1" x14ac:dyDescent="0.2">
      <c r="B1107" s="12" t="str">
        <f t="shared" si="124"/>
        <v>Jā, ir ieviesis jaunus digitālos risinājumus, n=89</v>
      </c>
      <c r="C1107" s="3">
        <f t="shared" si="122"/>
        <v>20.312375915926665</v>
      </c>
      <c r="D1107" s="64">
        <v>9.1936725658624372</v>
      </c>
      <c r="E1107" s="64">
        <v>48.252323456158351</v>
      </c>
      <c r="F1107" s="64">
        <v>42.554003977979207</v>
      </c>
      <c r="G1107" s="21">
        <f t="shared" si="123"/>
        <v>33.489674161011521</v>
      </c>
      <c r="H1107" s="81">
        <v>0</v>
      </c>
      <c r="I1107" s="21"/>
      <c r="J1107" s="7"/>
      <c r="K1107" s="21"/>
      <c r="L1107" s="7"/>
      <c r="M1107" s="23"/>
      <c r="N1107" s="6"/>
      <c r="P1107" s="33" t="s">
        <v>65</v>
      </c>
      <c r="Q1107" s="39" t="s">
        <v>4</v>
      </c>
      <c r="R1107" s="56">
        <v>89</v>
      </c>
      <c r="T1107" s="37"/>
    </row>
    <row r="1108" spans="1:20" ht="15.75" customHeight="1" x14ac:dyDescent="0.2">
      <c r="B1108" s="12" t="str">
        <f t="shared" si="124"/>
        <v>Jā, ir palielinājis jau esošo digitālo risinājumu izmantošanu, n=173</v>
      </c>
      <c r="C1108" s="3">
        <f t="shared" si="122"/>
        <v>24.120208641215733</v>
      </c>
      <c r="D1108" s="64">
        <v>5.3858398405733681</v>
      </c>
      <c r="E1108" s="64">
        <v>59.379276991826458</v>
      </c>
      <c r="F1108" s="64">
        <v>30.727860200848177</v>
      </c>
      <c r="G1108" s="21">
        <f t="shared" si="123"/>
        <v>34.188864402474451</v>
      </c>
      <c r="H1108" s="85">
        <v>4.507022966751987</v>
      </c>
      <c r="I1108" s="21"/>
      <c r="J1108" s="7"/>
      <c r="K1108" s="21"/>
      <c r="L1108" s="7"/>
      <c r="M1108" s="23"/>
      <c r="N1108" s="6"/>
      <c r="P1108" s="33" t="s">
        <v>66</v>
      </c>
      <c r="Q1108" s="39" t="s">
        <v>4</v>
      </c>
      <c r="R1108" s="56">
        <v>173</v>
      </c>
      <c r="T1108" s="37"/>
    </row>
    <row r="1109" spans="1:20" ht="15.75" customHeight="1" x14ac:dyDescent="0.2">
      <c r="B1109" s="12" t="str">
        <f t="shared" si="124"/>
        <v>Nē, n=430</v>
      </c>
      <c r="C1109" s="3">
        <f>$D$1110-D1109+7</f>
        <v>7.7680794755158544</v>
      </c>
      <c r="D1109" s="64">
        <v>21.737969006273246</v>
      </c>
      <c r="E1109" s="64">
        <v>45.455259909941034</v>
      </c>
      <c r="F1109" s="64">
        <v>22.600973132567464</v>
      </c>
      <c r="G1109" s="21">
        <f>$F$1111-F1109-E1109</f>
        <v>56.239768552640584</v>
      </c>
      <c r="H1109" s="64">
        <v>10.205797951217949</v>
      </c>
      <c r="I1109" s="21"/>
      <c r="J1109" s="7"/>
      <c r="K1109" s="21"/>
      <c r="L1109" s="7"/>
      <c r="M1109" s="23"/>
      <c r="N1109" s="6"/>
      <c r="P1109" s="33" t="s">
        <v>8</v>
      </c>
      <c r="Q1109" s="39" t="s">
        <v>4</v>
      </c>
      <c r="R1109" s="56">
        <v>430</v>
      </c>
      <c r="T1109" s="37"/>
    </row>
    <row r="1110" spans="1:20" x14ac:dyDescent="0.2">
      <c r="B1110" s="12"/>
      <c r="C1110" s="4"/>
      <c r="D1110" s="3">
        <f>MAX(D1075:D1109)</f>
        <v>22.506048481789101</v>
      </c>
      <c r="E1110" s="3">
        <f>MAX(E1075:E1109)</f>
        <v>62.707135221409736</v>
      </c>
      <c r="F1110" s="3">
        <f>MAX(F1075:F1109)</f>
        <v>61.588866373739336</v>
      </c>
      <c r="G1110" s="3"/>
      <c r="H1110" s="3"/>
      <c r="I1110" s="3"/>
      <c r="J1110" s="3"/>
      <c r="K1110" s="3"/>
      <c r="L1110" s="13"/>
      <c r="M1110" s="6"/>
      <c r="N1110" s="6"/>
    </row>
    <row r="1111" spans="1:20" x14ac:dyDescent="0.2">
      <c r="D1111" s="5"/>
      <c r="F1111" s="5">
        <f>SUM(E1110:F1110)</f>
        <v>124.29600159514908</v>
      </c>
      <c r="G1111" s="5"/>
    </row>
    <row r="1114" spans="1:20" ht="15" x14ac:dyDescent="0.2">
      <c r="A1114" s="71" t="s">
        <v>80</v>
      </c>
    </row>
    <row r="1116" spans="1:20" x14ac:dyDescent="0.2">
      <c r="B1116" s="12" t="s">
        <v>7</v>
      </c>
      <c r="C1116" s="60">
        <v>3.2063246729096351</v>
      </c>
    </row>
    <row r="1117" spans="1:20" x14ac:dyDescent="0.2">
      <c r="B1117" s="12" t="s">
        <v>8</v>
      </c>
      <c r="C1117" s="60">
        <v>91.235444778602144</v>
      </c>
    </row>
    <row r="1118" spans="1:20" x14ac:dyDescent="0.2">
      <c r="B1118" s="12" t="s">
        <v>82</v>
      </c>
      <c r="C1118" s="60">
        <v>3.8058335406458172</v>
      </c>
    </row>
    <row r="1119" spans="1:20" x14ac:dyDescent="0.2">
      <c r="B1119" s="12" t="s">
        <v>0</v>
      </c>
      <c r="C1119" s="60">
        <v>1.7523970078422459</v>
      </c>
    </row>
    <row r="1121" spans="2:19" x14ac:dyDescent="0.2">
      <c r="F1121" s="66"/>
    </row>
    <row r="1122" spans="2:19" x14ac:dyDescent="0.2">
      <c r="B1122" s="4"/>
      <c r="C1122" s="3" t="s">
        <v>2</v>
      </c>
      <c r="D1122" s="12" t="s">
        <v>8</v>
      </c>
      <c r="E1122" s="12" t="s">
        <v>82</v>
      </c>
      <c r="F1122" s="12" t="s">
        <v>7</v>
      </c>
      <c r="G1122" s="6" t="s">
        <v>2</v>
      </c>
      <c r="H1122" s="12" t="s">
        <v>0</v>
      </c>
      <c r="I1122" s="6"/>
      <c r="K1122" s="6"/>
      <c r="M1122" s="6"/>
      <c r="N1122" s="6"/>
      <c r="S1122" s="37"/>
    </row>
    <row r="1123" spans="2:19" ht="15" x14ac:dyDescent="0.2">
      <c r="B1123" s="12" t="str">
        <f>P1123&amp;Q1123&amp;R1123&amp;S1123</f>
        <v>VISI RESPONDENTI, n=715</v>
      </c>
      <c r="C1123" s="3">
        <f t="shared" ref="C1123:C1156" si="125">$D$1159-D1123-E1123+7</f>
        <v>18.791552054845301</v>
      </c>
      <c r="D1123" s="60">
        <v>91.235444778602144</v>
      </c>
      <c r="E1123" s="60">
        <v>3.8058335406458172</v>
      </c>
      <c r="F1123" s="60">
        <v>3.2063246729096351</v>
      </c>
      <c r="G1123" s="21">
        <f t="shared" ref="G1123:G1156" si="126">$F$1158-F1123+7</f>
        <v>15.087648281236852</v>
      </c>
      <c r="H1123" s="60">
        <v>1.7523970078422459</v>
      </c>
      <c r="I1123" s="21"/>
      <c r="J1123" s="7"/>
      <c r="K1123" s="21"/>
      <c r="L1123" s="7"/>
      <c r="M1123" s="23"/>
      <c r="N1123" s="6"/>
      <c r="P1123" s="33" t="s">
        <v>3</v>
      </c>
      <c r="Q1123" s="39" t="s">
        <v>4</v>
      </c>
      <c r="R1123" s="55">
        <v>715</v>
      </c>
      <c r="S1123" s="37"/>
    </row>
    <row r="1124" spans="2:19" ht="15" x14ac:dyDescent="0.2">
      <c r="B1124" s="12" t="str">
        <f t="shared" ref="B1124:B1157" si="127">P1124&amp;Q1124&amp;R1124&amp;S1124</f>
        <v>NOZARE</v>
      </c>
      <c r="C1124" s="3">
        <f t="shared" si="125"/>
        <v>113.83283037409326</v>
      </c>
      <c r="D1124" s="63"/>
      <c r="E1124" s="63"/>
      <c r="F1124" s="63"/>
      <c r="G1124" s="21">
        <f t="shared" si="126"/>
        <v>18.293972954146486</v>
      </c>
      <c r="H1124" s="89"/>
      <c r="I1124" s="22"/>
      <c r="J1124" s="7"/>
      <c r="K1124" s="22"/>
      <c r="L1124" s="7"/>
      <c r="M1124" s="20"/>
      <c r="N1124" s="6"/>
      <c r="P1124" s="33" t="s">
        <v>6</v>
      </c>
      <c r="Q1124" s="39"/>
      <c r="R1124" s="54" t="s">
        <v>96</v>
      </c>
      <c r="S1124" s="37"/>
    </row>
    <row r="1125" spans="2:19" ht="15" x14ac:dyDescent="0.2">
      <c r="B1125" s="12" t="str">
        <f t="shared" si="127"/>
        <v>Ražošana, n=145</v>
      </c>
      <c r="C1125" s="3">
        <f t="shared" si="125"/>
        <v>17.266791495551743</v>
      </c>
      <c r="D1125" s="64">
        <v>92.298449850354785</v>
      </c>
      <c r="E1125" s="64">
        <v>4.2675890281867339</v>
      </c>
      <c r="F1125" s="64">
        <v>2.7255424982603449</v>
      </c>
      <c r="G1125" s="21">
        <f t="shared" si="126"/>
        <v>15.568430455886141</v>
      </c>
      <c r="H1125" s="64">
        <v>0.70841862319816595</v>
      </c>
      <c r="I1125" s="21"/>
      <c r="J1125" s="7"/>
      <c r="K1125" s="21"/>
      <c r="L1125" s="7"/>
      <c r="M1125" s="23"/>
      <c r="N1125" s="6"/>
      <c r="P1125" s="33" t="s">
        <v>22</v>
      </c>
      <c r="Q1125" s="39" t="s">
        <v>4</v>
      </c>
      <c r="R1125" s="56">
        <v>145</v>
      </c>
      <c r="S1125" s="37"/>
    </row>
    <row r="1126" spans="2:19" ht="15" x14ac:dyDescent="0.2">
      <c r="B1126" s="12" t="str">
        <f t="shared" si="127"/>
        <v>Tirdzniecība, n=110</v>
      </c>
      <c r="C1126" s="3">
        <f t="shared" si="125"/>
        <v>18.313992661257693</v>
      </c>
      <c r="D1126" s="64">
        <v>91.560422387996411</v>
      </c>
      <c r="E1126" s="64">
        <v>3.9584153248391587</v>
      </c>
      <c r="F1126" s="64">
        <v>2.7963238152673191</v>
      </c>
      <c r="G1126" s="21">
        <f t="shared" si="126"/>
        <v>15.497649138879167</v>
      </c>
      <c r="H1126" s="64">
        <v>1.6848384718971294</v>
      </c>
      <c r="I1126" s="21"/>
      <c r="J1126" s="7"/>
      <c r="K1126" s="21"/>
      <c r="L1126" s="7"/>
      <c r="M1126" s="23"/>
      <c r="N1126" s="6"/>
      <c r="P1126" s="33" t="s">
        <v>23</v>
      </c>
      <c r="Q1126" s="39" t="s">
        <v>4</v>
      </c>
      <c r="R1126" s="56">
        <v>110</v>
      </c>
      <c r="S1126" s="37"/>
    </row>
    <row r="1127" spans="2:19" ht="15" x14ac:dyDescent="0.2">
      <c r="B1127" s="12" t="str">
        <f t="shared" si="127"/>
        <v>Būvniecība, n=50</v>
      </c>
      <c r="C1127" s="3">
        <f t="shared" si="125"/>
        <v>25.400477637360872</v>
      </c>
      <c r="D1127" s="64">
        <v>87.812516345025159</v>
      </c>
      <c r="E1127" s="64">
        <v>0.61983639170723093</v>
      </c>
      <c r="F1127" s="64">
        <v>8.7613030320018872</v>
      </c>
      <c r="G1127" s="21">
        <f t="shared" si="126"/>
        <v>9.5326699221445992</v>
      </c>
      <c r="H1127" s="64">
        <v>2.806344231265828</v>
      </c>
      <c r="I1127" s="21"/>
      <c r="J1127" s="7"/>
      <c r="K1127" s="21"/>
      <c r="L1127" s="7"/>
      <c r="M1127" s="23"/>
      <c r="N1127" s="6"/>
      <c r="P1127" s="33" t="s">
        <v>24</v>
      </c>
      <c r="Q1127" s="39" t="s">
        <v>4</v>
      </c>
      <c r="R1127" s="56">
        <v>50</v>
      </c>
      <c r="S1127" s="37"/>
    </row>
    <row r="1128" spans="2:19" ht="15" x14ac:dyDescent="0.2">
      <c r="B1128" s="12" t="str">
        <f t="shared" si="127"/>
        <v>Pakalpojumi, n=410</v>
      </c>
      <c r="C1128" s="3">
        <f t="shared" si="125"/>
        <v>18.28478214899804</v>
      </c>
      <c r="D1128" s="64">
        <v>91.392414398555928</v>
      </c>
      <c r="E1128" s="64">
        <v>4.1556338265392956</v>
      </c>
      <c r="F1128" s="64">
        <v>2.5763716911282559</v>
      </c>
      <c r="G1128" s="21">
        <f t="shared" si="126"/>
        <v>15.717601263018231</v>
      </c>
      <c r="H1128" s="64">
        <v>1.8755800837765493</v>
      </c>
      <c r="I1128" s="21"/>
      <c r="J1128" s="7"/>
      <c r="K1128" s="21"/>
      <c r="L1128" s="7"/>
      <c r="M1128" s="23"/>
      <c r="N1128" s="6"/>
      <c r="P1128" s="33" t="s">
        <v>25</v>
      </c>
      <c r="Q1128" s="39" t="s">
        <v>4</v>
      </c>
      <c r="R1128" s="56">
        <v>410</v>
      </c>
      <c r="S1128" s="37"/>
    </row>
    <row r="1129" spans="2:19" ht="15" x14ac:dyDescent="0.2">
      <c r="B1129" s="12" t="str">
        <f t="shared" si="127"/>
        <v>DARBINIEKU SKAITS UZŅĒMUMĀ</v>
      </c>
      <c r="C1129" s="3">
        <f t="shared" si="125"/>
        <v>113.83283037409326</v>
      </c>
      <c r="D1129" s="63"/>
      <c r="E1129" s="63"/>
      <c r="F1129" s="63"/>
      <c r="G1129" s="21">
        <f t="shared" si="126"/>
        <v>18.293972954146486</v>
      </c>
      <c r="H1129" s="89"/>
      <c r="I1129" s="21"/>
      <c r="J1129" s="7"/>
      <c r="K1129" s="21"/>
      <c r="L1129" s="7"/>
      <c r="M1129" s="23"/>
      <c r="N1129" s="6"/>
      <c r="P1129" s="33" t="s">
        <v>5</v>
      </c>
      <c r="Q1129" s="39"/>
      <c r="R1129" s="54" t="s">
        <v>96</v>
      </c>
      <c r="S1129" s="37"/>
    </row>
    <row r="1130" spans="2:19" ht="15" x14ac:dyDescent="0.2">
      <c r="B1130" s="12" t="str">
        <f t="shared" si="127"/>
        <v>1 - 9 darbinieki (mikrouzņēmumi), n=393</v>
      </c>
      <c r="C1130" s="3">
        <f t="shared" si="125"/>
        <v>18.309896057006746</v>
      </c>
      <c r="D1130" s="64">
        <v>91.956676803199912</v>
      </c>
      <c r="E1130" s="64">
        <v>3.5662575138866024</v>
      </c>
      <c r="F1130" s="64">
        <v>2.6930636675520936</v>
      </c>
      <c r="G1130" s="21">
        <f t="shared" si="126"/>
        <v>15.600909286594392</v>
      </c>
      <c r="H1130" s="64">
        <v>1.7840020153612406</v>
      </c>
      <c r="I1130" s="21"/>
      <c r="J1130" s="7"/>
      <c r="K1130" s="21"/>
      <c r="L1130" s="7"/>
      <c r="M1130" s="23"/>
      <c r="N1130" s="6"/>
      <c r="P1130" s="33" t="s">
        <v>27</v>
      </c>
      <c r="Q1130" s="39" t="s">
        <v>4</v>
      </c>
      <c r="R1130" s="56">
        <v>393</v>
      </c>
      <c r="S1130" s="37"/>
    </row>
    <row r="1131" spans="2:19" ht="15" x14ac:dyDescent="0.2">
      <c r="B1131" s="12" t="str">
        <f t="shared" si="127"/>
        <v>10 - 49 darbinieki (mazie uzņēmumi), n=232</v>
      </c>
      <c r="C1131" s="3">
        <f t="shared" si="125"/>
        <v>22.180693709851546</v>
      </c>
      <c r="D1131" s="64">
        <v>85.205269626678515</v>
      </c>
      <c r="E1131" s="64">
        <v>6.4468670375632033</v>
      </c>
      <c r="F1131" s="64">
        <v>6.8438239715491376</v>
      </c>
      <c r="G1131" s="21">
        <f t="shared" si="126"/>
        <v>11.450148982597348</v>
      </c>
      <c r="H1131" s="64">
        <v>1.5040393642091718</v>
      </c>
      <c r="I1131" s="22"/>
      <c r="J1131" s="7"/>
      <c r="K1131" s="22"/>
      <c r="L1131" s="7"/>
      <c r="M1131" s="20"/>
      <c r="N1131" s="6"/>
      <c r="P1131" s="33" t="s">
        <v>28</v>
      </c>
      <c r="Q1131" s="39" t="s">
        <v>4</v>
      </c>
      <c r="R1131" s="56">
        <v>232</v>
      </c>
      <c r="S1131" s="37"/>
    </row>
    <row r="1132" spans="2:19" ht="15" x14ac:dyDescent="0.2">
      <c r="B1132" s="12" t="str">
        <f t="shared" si="127"/>
        <v>50 - 249 darbinieki (vidējie uzņēmumi), n=90</v>
      </c>
      <c r="C1132" s="3">
        <f t="shared" si="125"/>
        <v>26.518136944648113</v>
      </c>
      <c r="D1132" s="64">
        <v>85.033461484138613</v>
      </c>
      <c r="E1132" s="64">
        <v>2.2812319453065357</v>
      </c>
      <c r="F1132" s="64">
        <v>11.293972954146486</v>
      </c>
      <c r="G1132" s="21">
        <f t="shared" si="126"/>
        <v>7</v>
      </c>
      <c r="H1132" s="64">
        <v>1.3913336164084202</v>
      </c>
      <c r="I1132" s="21"/>
      <c r="J1132" s="7"/>
      <c r="K1132" s="21"/>
      <c r="L1132" s="7"/>
      <c r="M1132" s="23"/>
      <c r="N1132" s="6"/>
      <c r="P1132" s="33" t="s">
        <v>29</v>
      </c>
      <c r="Q1132" s="39" t="s">
        <v>4</v>
      </c>
      <c r="R1132" s="56">
        <v>90</v>
      </c>
      <c r="S1132" s="37"/>
    </row>
    <row r="1133" spans="2:19" ht="15" x14ac:dyDescent="0.2">
      <c r="B1133" s="12" t="str">
        <f t="shared" si="127"/>
        <v>KAPITĀLA IZCELSME</v>
      </c>
      <c r="C1133" s="3">
        <f t="shared" si="125"/>
        <v>113.83283037409326</v>
      </c>
      <c r="D1133" s="63"/>
      <c r="E1133" s="63"/>
      <c r="F1133" s="63"/>
      <c r="G1133" s="21">
        <f t="shared" si="126"/>
        <v>18.293972954146486</v>
      </c>
      <c r="H1133" s="89"/>
      <c r="I1133" s="21"/>
      <c r="J1133" s="7"/>
      <c r="K1133" s="21"/>
      <c r="L1133" s="7"/>
      <c r="M1133" s="23"/>
      <c r="N1133" s="6"/>
      <c r="P1133" s="33" t="s">
        <v>26</v>
      </c>
      <c r="Q1133" s="39"/>
      <c r="R1133" s="54" t="s">
        <v>96</v>
      </c>
      <c r="S1133" s="37"/>
    </row>
    <row r="1134" spans="2:19" ht="15" x14ac:dyDescent="0.2">
      <c r="B1134" s="12" t="str">
        <f t="shared" si="127"/>
        <v>Vietējais kapitāls, n=648</v>
      </c>
      <c r="C1134" s="3">
        <f t="shared" si="125"/>
        <v>18.712511068707272</v>
      </c>
      <c r="D1134" s="64">
        <v>91.534221043454906</v>
      </c>
      <c r="E1134" s="64">
        <v>3.5860982619310846</v>
      </c>
      <c r="F1134" s="64">
        <v>2.995539582457992</v>
      </c>
      <c r="G1134" s="21">
        <f t="shared" si="126"/>
        <v>15.298433371688494</v>
      </c>
      <c r="H1134" s="64">
        <v>1.88414111215591</v>
      </c>
      <c r="I1134" s="21"/>
      <c r="J1134" s="7"/>
      <c r="K1134" s="21"/>
      <c r="L1134" s="7"/>
      <c r="M1134" s="23"/>
      <c r="N1134" s="6"/>
      <c r="P1134" s="33" t="s">
        <v>30</v>
      </c>
      <c r="Q1134" s="39" t="s">
        <v>4</v>
      </c>
      <c r="R1134" s="56">
        <v>648</v>
      </c>
      <c r="S1134" s="37"/>
    </row>
    <row r="1135" spans="2:19" ht="15" x14ac:dyDescent="0.2">
      <c r="B1135" s="12" t="str">
        <f t="shared" si="127"/>
        <v>Vietējais un ārvalstu kapitāls, n=29</v>
      </c>
      <c r="C1135" s="3">
        <f t="shared" si="125"/>
        <v>23.315267727406528</v>
      </c>
      <c r="D1135" s="64">
        <v>79.856783207676969</v>
      </c>
      <c r="E1135" s="64">
        <v>10.660779439009763</v>
      </c>
      <c r="F1135" s="64">
        <v>9.4824373533132569</v>
      </c>
      <c r="G1135" s="21">
        <f t="shared" si="126"/>
        <v>8.8115356008332295</v>
      </c>
      <c r="H1135" s="89">
        <v>0</v>
      </c>
      <c r="I1135" s="21"/>
      <c r="J1135" s="7"/>
      <c r="K1135" s="21"/>
      <c r="L1135" s="7"/>
      <c r="M1135" s="23"/>
      <c r="N1135" s="6"/>
      <c r="P1135" s="33" t="s">
        <v>31</v>
      </c>
      <c r="Q1135" s="39" t="s">
        <v>4</v>
      </c>
      <c r="R1135" s="56">
        <v>29</v>
      </c>
      <c r="S1135" s="37"/>
    </row>
    <row r="1136" spans="2:19" ht="15" x14ac:dyDescent="0.2">
      <c r="B1136" s="12" t="str">
        <f t="shared" si="127"/>
        <v>Ārvalstu kapitāls, n=38</v>
      </c>
      <c r="C1136" s="3">
        <f t="shared" si="125"/>
        <v>16.462034144114948</v>
      </c>
      <c r="D1136" s="64">
        <v>94.470703203846014</v>
      </c>
      <c r="E1136" s="64">
        <v>2.9000930261322999</v>
      </c>
      <c r="F1136" s="64">
        <v>2.6292037700216717</v>
      </c>
      <c r="G1136" s="21">
        <f t="shared" si="126"/>
        <v>15.664769184124815</v>
      </c>
      <c r="H1136" s="89">
        <v>0</v>
      </c>
      <c r="I1136" s="21"/>
      <c r="J1136" s="7"/>
      <c r="K1136" s="21"/>
      <c r="L1136" s="7"/>
      <c r="M1136" s="23"/>
      <c r="N1136" s="6"/>
      <c r="P1136" s="33" t="s">
        <v>32</v>
      </c>
      <c r="Q1136" s="41" t="s">
        <v>4</v>
      </c>
      <c r="R1136" s="56">
        <v>38</v>
      </c>
      <c r="S1136" s="37"/>
    </row>
    <row r="1137" spans="2:20" ht="15" x14ac:dyDescent="0.2">
      <c r="B1137" s="12" t="str">
        <f t="shared" si="127"/>
        <v>UZŅĒMUMA APGROZĪJUMS</v>
      </c>
      <c r="C1137" s="3">
        <f t="shared" si="125"/>
        <v>113.83283037409326</v>
      </c>
      <c r="D1137" s="63"/>
      <c r="E1137" s="63"/>
      <c r="F1137" s="63"/>
      <c r="G1137" s="21">
        <f t="shared" si="126"/>
        <v>18.293972954146486</v>
      </c>
      <c r="H1137" s="89"/>
      <c r="I1137" s="21"/>
      <c r="J1137" s="7"/>
      <c r="K1137" s="21"/>
      <c r="L1137" s="7"/>
      <c r="M1137" s="23"/>
      <c r="N1137" s="6"/>
      <c r="P1137" s="33" t="s">
        <v>95</v>
      </c>
      <c r="Q1137" s="41"/>
      <c r="R1137" s="54" t="s">
        <v>96</v>
      </c>
      <c r="S1137" s="37"/>
    </row>
    <row r="1138" spans="2:20" ht="15" x14ac:dyDescent="0.2">
      <c r="B1138" s="12" t="str">
        <f t="shared" si="127"/>
        <v>Zems, n=132</v>
      </c>
      <c r="C1138" s="3">
        <f t="shared" si="125"/>
        <v>16.559335496060747</v>
      </c>
      <c r="D1138" s="64">
        <v>92.891788296968556</v>
      </c>
      <c r="E1138" s="64">
        <v>4.3817065810639582</v>
      </c>
      <c r="F1138" s="64">
        <v>2.2097327945169365</v>
      </c>
      <c r="G1138" s="21">
        <f t="shared" si="126"/>
        <v>16.084240159629552</v>
      </c>
      <c r="H1138" s="64">
        <v>0.51677232745058166</v>
      </c>
      <c r="I1138" s="21"/>
      <c r="J1138" s="7"/>
      <c r="K1138" s="21"/>
      <c r="L1138" s="7"/>
      <c r="M1138" s="23"/>
      <c r="N1138" s="6"/>
      <c r="P1138" s="33" t="s">
        <v>92</v>
      </c>
      <c r="Q1138" s="41" t="s">
        <v>4</v>
      </c>
      <c r="R1138" s="56">
        <v>132</v>
      </c>
      <c r="S1138" s="37"/>
    </row>
    <row r="1139" spans="2:20" ht="15" x14ac:dyDescent="0.2">
      <c r="B1139" s="12" t="str">
        <f t="shared" si="127"/>
        <v>Vidējs, n=135</v>
      </c>
      <c r="C1139" s="3">
        <f t="shared" si="125"/>
        <v>17.337171298067297</v>
      </c>
      <c r="D1139" s="64">
        <v>94.105419278613468</v>
      </c>
      <c r="E1139" s="64">
        <v>2.3902397974124998</v>
      </c>
      <c r="F1139" s="64">
        <v>2.5534825433585393</v>
      </c>
      <c r="G1139" s="21">
        <f t="shared" si="126"/>
        <v>15.740490410787947</v>
      </c>
      <c r="H1139" s="64">
        <v>0.95085838061550065</v>
      </c>
      <c r="I1139" s="21"/>
      <c r="J1139" s="7"/>
      <c r="K1139" s="21"/>
      <c r="L1139" s="7"/>
      <c r="M1139" s="23"/>
      <c r="N1139" s="6"/>
      <c r="P1139" s="33" t="s">
        <v>93</v>
      </c>
      <c r="Q1139" s="41" t="s">
        <v>4</v>
      </c>
      <c r="R1139" s="56">
        <v>135</v>
      </c>
      <c r="S1139" s="37"/>
    </row>
    <row r="1140" spans="2:20" ht="15" x14ac:dyDescent="0.2">
      <c r="B1140" s="12" t="str">
        <f t="shared" si="127"/>
        <v>Augsts, n=328</v>
      </c>
      <c r="C1140" s="3">
        <f t="shared" si="125"/>
        <v>19.992603358590785</v>
      </c>
      <c r="D1140" s="64">
        <v>88.605312741870577</v>
      </c>
      <c r="E1140" s="64">
        <v>5.234914273631901</v>
      </c>
      <c r="F1140" s="64">
        <v>5.6693247620465268</v>
      </c>
      <c r="G1140" s="21">
        <f t="shared" si="126"/>
        <v>12.62464819209996</v>
      </c>
      <c r="H1140" s="62">
        <v>0.49044822245098124</v>
      </c>
      <c r="I1140" s="21"/>
      <c r="J1140" s="7"/>
      <c r="K1140" s="21"/>
      <c r="L1140" s="7"/>
      <c r="M1140" s="23"/>
      <c r="N1140" s="6"/>
      <c r="P1140" s="33" t="s">
        <v>94</v>
      </c>
      <c r="Q1140" s="41" t="s">
        <v>4</v>
      </c>
      <c r="R1140" s="56">
        <v>328</v>
      </c>
      <c r="S1140" s="37"/>
    </row>
    <row r="1141" spans="2:20" ht="15" x14ac:dyDescent="0.2">
      <c r="B1141" s="12" t="str">
        <f t="shared" si="127"/>
        <v>REĢIONS</v>
      </c>
      <c r="C1141" s="3">
        <f t="shared" si="125"/>
        <v>113.83283037409326</v>
      </c>
      <c r="D1141" s="63"/>
      <c r="E1141" s="63"/>
      <c r="F1141" s="63"/>
      <c r="G1141" s="21">
        <f t="shared" si="126"/>
        <v>18.293972954146486</v>
      </c>
      <c r="H1141" s="89"/>
      <c r="I1141" s="22"/>
      <c r="J1141" s="7"/>
      <c r="K1141" s="22"/>
      <c r="L1141" s="7"/>
      <c r="M1141" s="20"/>
      <c r="N1141" s="6"/>
      <c r="P1141" s="33" t="s">
        <v>33</v>
      </c>
      <c r="R1141" s="54" t="s">
        <v>96</v>
      </c>
      <c r="S1141" s="37"/>
    </row>
    <row r="1142" spans="2:20" ht="15" x14ac:dyDescent="0.2">
      <c r="B1142" s="12" t="str">
        <f t="shared" si="127"/>
        <v>Rīga, n=308</v>
      </c>
      <c r="C1142" s="3">
        <f t="shared" si="125"/>
        <v>17.688649404549064</v>
      </c>
      <c r="D1142" s="64">
        <v>91.191878902737216</v>
      </c>
      <c r="E1142" s="64">
        <v>4.9523020668069817</v>
      </c>
      <c r="F1142" s="64">
        <v>2.3626771837749794</v>
      </c>
      <c r="G1142" s="21">
        <f t="shared" si="126"/>
        <v>15.931295770371507</v>
      </c>
      <c r="H1142" s="64">
        <v>1.4931418466808899</v>
      </c>
      <c r="I1142" s="21"/>
      <c r="J1142" s="7"/>
      <c r="K1142" s="21"/>
      <c r="L1142" s="7"/>
      <c r="M1142" s="23"/>
      <c r="N1142" s="6"/>
      <c r="P1142" s="33" t="s">
        <v>34</v>
      </c>
      <c r="Q1142" s="41" t="s">
        <v>4</v>
      </c>
      <c r="R1142" s="56">
        <v>308</v>
      </c>
      <c r="S1142" s="37"/>
    </row>
    <row r="1143" spans="2:20" ht="15" x14ac:dyDescent="0.2">
      <c r="B1143" s="12" t="str">
        <f t="shared" si="127"/>
        <v>Pierīga, n=120</v>
      </c>
      <c r="C1143" s="3">
        <f t="shared" si="125"/>
        <v>22.654161866505685</v>
      </c>
      <c r="D1143" s="64">
        <v>88.21415619787534</v>
      </c>
      <c r="E1143" s="64">
        <v>2.9645123097122363</v>
      </c>
      <c r="F1143" s="64">
        <v>6.0571104832641387</v>
      </c>
      <c r="G1143" s="21">
        <f t="shared" si="126"/>
        <v>12.236862470882347</v>
      </c>
      <c r="H1143" s="64">
        <v>2.7642210091482982</v>
      </c>
      <c r="I1143" s="21"/>
      <c r="J1143" s="7"/>
      <c r="K1143" s="21"/>
      <c r="L1143" s="7"/>
      <c r="M1143" s="23"/>
      <c r="N1143" s="6"/>
      <c r="P1143" s="33" t="s">
        <v>35</v>
      </c>
      <c r="Q1143" s="41" t="s">
        <v>4</v>
      </c>
      <c r="R1143" s="56">
        <v>120</v>
      </c>
      <c r="S1143" s="37"/>
    </row>
    <row r="1144" spans="2:20" ht="15" x14ac:dyDescent="0.2">
      <c r="B1144" s="12" t="str">
        <f t="shared" si="127"/>
        <v>Vidzeme, n=81</v>
      </c>
      <c r="C1144" s="3">
        <f t="shared" si="125"/>
        <v>20.60014133837948</v>
      </c>
      <c r="D1144" s="64">
        <v>90.94738697891421</v>
      </c>
      <c r="E1144" s="64">
        <v>2.2853020567995741</v>
      </c>
      <c r="F1144" s="64">
        <v>6.7673109642861897</v>
      </c>
      <c r="G1144" s="21">
        <f t="shared" si="126"/>
        <v>11.526661989860298</v>
      </c>
      <c r="H1144" s="89">
        <v>0</v>
      </c>
      <c r="I1144" s="21"/>
      <c r="J1144" s="7"/>
      <c r="K1144" s="21"/>
      <c r="L1144" s="7"/>
      <c r="M1144" s="23"/>
      <c r="N1144" s="6"/>
      <c r="P1144" s="33" t="s">
        <v>36</v>
      </c>
      <c r="Q1144" s="41" t="s">
        <v>4</v>
      </c>
      <c r="R1144" s="56">
        <v>81</v>
      </c>
      <c r="S1144" s="37"/>
    </row>
    <row r="1145" spans="2:20" ht="15" x14ac:dyDescent="0.2">
      <c r="B1145" s="12" t="str">
        <f t="shared" si="127"/>
        <v>Kurzeme, n=73</v>
      </c>
      <c r="C1145" s="3">
        <f t="shared" si="125"/>
        <v>21.627692778584134</v>
      </c>
      <c r="D1145" s="64">
        <v>89.479772510567187</v>
      </c>
      <c r="E1145" s="64">
        <v>2.7253650849419433</v>
      </c>
      <c r="F1145" s="64">
        <v>3.0028577434723469</v>
      </c>
      <c r="G1145" s="21">
        <f t="shared" si="126"/>
        <v>15.291115210674139</v>
      </c>
      <c r="H1145" s="64">
        <v>4.7920046610185025</v>
      </c>
      <c r="I1145" s="21"/>
      <c r="J1145" s="7"/>
      <c r="K1145" s="21"/>
      <c r="L1145" s="7"/>
      <c r="M1145" s="23"/>
      <c r="N1145" s="6"/>
      <c r="P1145" s="33" t="s">
        <v>37</v>
      </c>
      <c r="Q1145" s="41" t="s">
        <v>4</v>
      </c>
      <c r="R1145" s="56">
        <v>73</v>
      </c>
      <c r="S1145" s="37"/>
    </row>
    <row r="1146" spans="2:20" ht="15" x14ac:dyDescent="0.2">
      <c r="B1146" s="12" t="str">
        <f t="shared" si="127"/>
        <v>Zemgale, n=67</v>
      </c>
      <c r="C1146" s="3">
        <f t="shared" si="125"/>
        <v>17.619117543966482</v>
      </c>
      <c r="D1146" s="64">
        <v>95.142214350350372</v>
      </c>
      <c r="E1146" s="64">
        <v>1.0714984797764078</v>
      </c>
      <c r="F1146" s="64">
        <v>1.7350963447732644</v>
      </c>
      <c r="G1146" s="21">
        <f t="shared" si="126"/>
        <v>16.558876609373222</v>
      </c>
      <c r="H1146" s="64">
        <v>2.0511908250999698</v>
      </c>
      <c r="I1146" s="22"/>
      <c r="J1146" s="7"/>
      <c r="K1146" s="22"/>
      <c r="L1146" s="7"/>
      <c r="M1146" s="20"/>
      <c r="N1146" s="6"/>
      <c r="P1146" s="33" t="s">
        <v>38</v>
      </c>
      <c r="Q1146" s="41" t="s">
        <v>4</v>
      </c>
      <c r="R1146" s="56">
        <v>67</v>
      </c>
      <c r="S1146" s="37"/>
    </row>
    <row r="1147" spans="2:20" ht="15" x14ac:dyDescent="0.2">
      <c r="B1147" s="12" t="str">
        <f t="shared" si="127"/>
        <v>Latgale, n=66</v>
      </c>
      <c r="C1147" s="3">
        <f t="shared" si="125"/>
        <v>14.843280695738807</v>
      </c>
      <c r="D1147" s="64">
        <v>96.172050935083504</v>
      </c>
      <c r="E1147" s="64">
        <v>2.8174987432709511</v>
      </c>
      <c r="F1147" s="64">
        <v>1.0104503216455423</v>
      </c>
      <c r="G1147" s="21">
        <f t="shared" si="126"/>
        <v>17.283522632500944</v>
      </c>
      <c r="H1147" s="89">
        <v>0</v>
      </c>
      <c r="I1147" s="21"/>
      <c r="J1147" s="7"/>
      <c r="K1147" s="22"/>
      <c r="L1147" s="7"/>
      <c r="M1147" s="23"/>
      <c r="N1147" s="6"/>
      <c r="P1147" s="33" t="s">
        <v>39</v>
      </c>
      <c r="Q1147" s="39" t="s">
        <v>4</v>
      </c>
      <c r="R1147" s="56">
        <v>66</v>
      </c>
      <c r="T1147" s="37"/>
    </row>
    <row r="1148" spans="2:20" ht="15" x14ac:dyDescent="0.2">
      <c r="B1148" s="12" t="str">
        <f t="shared" si="127"/>
        <v>UZŅĒMUMA ATRAŠANĀS VIETA</v>
      </c>
      <c r="C1148" s="3">
        <f t="shared" si="125"/>
        <v>113.83283037409326</v>
      </c>
      <c r="D1148" s="63"/>
      <c r="E1148" s="63"/>
      <c r="F1148" s="63"/>
      <c r="G1148" s="21">
        <f t="shared" si="126"/>
        <v>18.293972954146486</v>
      </c>
      <c r="H1148" s="89"/>
      <c r="I1148" s="21"/>
      <c r="J1148" s="7"/>
      <c r="K1148" s="21"/>
      <c r="L1148" s="7"/>
      <c r="M1148" s="23"/>
      <c r="N1148" s="6"/>
      <c r="P1148" s="33" t="s">
        <v>40</v>
      </c>
      <c r="Q1148" s="39"/>
      <c r="R1148" s="54" t="s">
        <v>96</v>
      </c>
      <c r="T1148" s="37"/>
    </row>
    <row r="1149" spans="2:20" ht="15" x14ac:dyDescent="0.2">
      <c r="B1149" s="12" t="str">
        <f t="shared" si="127"/>
        <v>Rīga, n=308</v>
      </c>
      <c r="C1149" s="3">
        <f t="shared" si="125"/>
        <v>17.688649404549064</v>
      </c>
      <c r="D1149" s="64">
        <v>91.191878902737216</v>
      </c>
      <c r="E1149" s="64">
        <v>4.9523020668069817</v>
      </c>
      <c r="F1149" s="64">
        <v>2.3626771837749794</v>
      </c>
      <c r="G1149" s="21">
        <f t="shared" si="126"/>
        <v>15.931295770371507</v>
      </c>
      <c r="H1149" s="64">
        <v>1.4931418466808899</v>
      </c>
      <c r="I1149" s="21"/>
      <c r="J1149" s="7"/>
      <c r="K1149" s="21"/>
      <c r="L1149" s="7"/>
      <c r="M1149" s="23"/>
      <c r="N1149" s="6"/>
      <c r="P1149" s="33" t="s">
        <v>34</v>
      </c>
      <c r="Q1149" s="39" t="s">
        <v>4</v>
      </c>
      <c r="R1149" s="56">
        <v>308</v>
      </c>
      <c r="T1149" s="37"/>
    </row>
    <row r="1150" spans="2:20" ht="15" x14ac:dyDescent="0.2">
      <c r="B1150" s="12" t="str">
        <f t="shared" si="127"/>
        <v>Ārpus Rīgas, n=407</v>
      </c>
      <c r="C1150" s="3">
        <f t="shared" si="125"/>
        <v>20.058641469838506</v>
      </c>
      <c r="D1150" s="64">
        <v>91.285496213467084</v>
      </c>
      <c r="E1150" s="64">
        <v>2.488692690787671</v>
      </c>
      <c r="F1150" s="64">
        <v>4.1755641639755954</v>
      </c>
      <c r="G1150" s="21">
        <f t="shared" si="126"/>
        <v>14.118408790170891</v>
      </c>
      <c r="H1150" s="64">
        <v>2.0502469317696019</v>
      </c>
      <c r="I1150" s="21"/>
      <c r="J1150" s="7"/>
      <c r="K1150" s="21"/>
      <c r="L1150" s="7"/>
      <c r="M1150" s="23"/>
      <c r="N1150" s="6"/>
      <c r="P1150" s="33" t="s">
        <v>41</v>
      </c>
      <c r="Q1150" s="39" t="s">
        <v>4</v>
      </c>
      <c r="R1150" s="56">
        <v>407</v>
      </c>
      <c r="T1150" s="37"/>
    </row>
    <row r="1151" spans="2:20" ht="15" x14ac:dyDescent="0.2">
      <c r="B1151" s="12" t="str">
        <f t="shared" si="127"/>
        <v>EKSPORTA STATUSS</v>
      </c>
      <c r="C1151" s="3">
        <f t="shared" si="125"/>
        <v>113.83283037409326</v>
      </c>
      <c r="D1151" s="63"/>
      <c r="E1151" s="63"/>
      <c r="F1151" s="63"/>
      <c r="G1151" s="21">
        <f t="shared" si="126"/>
        <v>18.293972954146486</v>
      </c>
      <c r="H1151" s="89"/>
      <c r="I1151" s="21"/>
      <c r="J1151" s="7"/>
      <c r="K1151" s="21"/>
      <c r="L1151" s="7"/>
      <c r="M1151" s="23"/>
      <c r="N1151" s="6"/>
      <c r="P1151" s="33" t="s">
        <v>42</v>
      </c>
      <c r="Q1151" s="39"/>
      <c r="R1151" s="54" t="s">
        <v>96</v>
      </c>
      <c r="T1151" s="37"/>
    </row>
    <row r="1152" spans="2:20" ht="15" x14ac:dyDescent="0.2">
      <c r="B1152" s="12" t="str">
        <f t="shared" si="127"/>
        <v>Eksportē, n=218</v>
      </c>
      <c r="C1152" s="3">
        <f t="shared" si="125"/>
        <v>20.492066966583351</v>
      </c>
      <c r="D1152" s="64">
        <v>86.571836508945978</v>
      </c>
      <c r="E1152" s="64">
        <v>6.7689268985639348</v>
      </c>
      <c r="F1152" s="64">
        <v>5.1834017546646072</v>
      </c>
      <c r="G1152" s="21">
        <f t="shared" si="126"/>
        <v>13.110571199481878</v>
      </c>
      <c r="H1152" s="64">
        <v>1.4758348378254273</v>
      </c>
      <c r="I1152" s="22"/>
      <c r="J1152" s="7"/>
      <c r="K1152" s="22"/>
      <c r="L1152" s="7"/>
      <c r="M1152" s="20"/>
      <c r="N1152" s="6"/>
      <c r="P1152" s="33" t="s">
        <v>43</v>
      </c>
      <c r="Q1152" s="39" t="s">
        <v>4</v>
      </c>
      <c r="R1152" s="56">
        <v>218</v>
      </c>
      <c r="T1152" s="37"/>
    </row>
    <row r="1153" spans="1:20" ht="15.75" customHeight="1" x14ac:dyDescent="0.2">
      <c r="B1153" s="12" t="str">
        <f t="shared" si="127"/>
        <v>Neeksportē, n=491</v>
      </c>
      <c r="C1153" s="3">
        <f t="shared" si="125"/>
        <v>18.315426232349189</v>
      </c>
      <c r="D1153" s="64">
        <v>92.663445059400004</v>
      </c>
      <c r="E1153" s="64">
        <v>2.8539590823440668</v>
      </c>
      <c r="F1153" s="64">
        <v>2.6211385414366859</v>
      </c>
      <c r="G1153" s="21">
        <f t="shared" si="126"/>
        <v>15.6728344127098</v>
      </c>
      <c r="H1153" s="64">
        <v>1.8614573168190318</v>
      </c>
      <c r="I1153" s="21"/>
      <c r="J1153" s="7"/>
      <c r="K1153" s="21"/>
      <c r="L1153" s="7"/>
      <c r="M1153" s="23"/>
      <c r="N1153" s="6"/>
      <c r="P1153" s="33" t="s">
        <v>44</v>
      </c>
      <c r="Q1153" s="39" t="s">
        <v>4</v>
      </c>
      <c r="R1153" s="56">
        <v>491</v>
      </c>
      <c r="T1153" s="37"/>
    </row>
    <row r="1154" spans="1:20" ht="15.75" customHeight="1" x14ac:dyDescent="0.2">
      <c r="B1154" s="12" t="str">
        <f t="shared" si="127"/>
        <v/>
      </c>
      <c r="C1154" s="3">
        <f t="shared" si="125"/>
        <v>113.83283037409326</v>
      </c>
      <c r="D1154" s="63"/>
      <c r="E1154" s="63"/>
      <c r="F1154" s="63"/>
      <c r="G1154" s="21">
        <f t="shared" si="126"/>
        <v>18.293972954146486</v>
      </c>
      <c r="H1154" s="89"/>
      <c r="I1154" s="21"/>
      <c r="J1154" s="7"/>
      <c r="K1154" s="21"/>
      <c r="L1154" s="7"/>
      <c r="M1154" s="23"/>
      <c r="N1154" s="6"/>
      <c r="Q1154" s="39"/>
      <c r="R1154" s="54" t="s">
        <v>96</v>
      </c>
      <c r="T1154" s="33" t="s">
        <v>75</v>
      </c>
    </row>
    <row r="1155" spans="1:20" ht="15.75" customHeight="1" x14ac:dyDescent="0.2">
      <c r="B1155" s="12" t="str">
        <f t="shared" si="127"/>
        <v>Jā, ir ieviesis jaunus digitālos risinājumus, n=89</v>
      </c>
      <c r="C1155" s="3">
        <f t="shared" si="125"/>
        <v>20.88280030219552</v>
      </c>
      <c r="D1155" s="64">
        <v>87.979708164606876</v>
      </c>
      <c r="E1155" s="64">
        <v>4.9703219072908675</v>
      </c>
      <c r="F1155" s="64">
        <v>4.329529834794978</v>
      </c>
      <c r="G1155" s="21">
        <f t="shared" si="126"/>
        <v>13.964443119351508</v>
      </c>
      <c r="H1155" s="64">
        <v>2.7204400933072628</v>
      </c>
      <c r="I1155" s="21"/>
      <c r="J1155" s="7"/>
      <c r="K1155" s="21"/>
      <c r="L1155" s="7"/>
      <c r="M1155" s="23"/>
      <c r="N1155" s="6"/>
      <c r="P1155" s="33" t="s">
        <v>65</v>
      </c>
      <c r="Q1155" s="39" t="s">
        <v>4</v>
      </c>
      <c r="R1155" s="56">
        <v>89</v>
      </c>
      <c r="T1155" s="37"/>
    </row>
    <row r="1156" spans="1:20" ht="15.75" customHeight="1" x14ac:dyDescent="0.2">
      <c r="B1156" s="12" t="str">
        <f t="shared" si="127"/>
        <v>Jā, ir palielinājis jau esošo digitālo risinājumu izmantošanu, n=173</v>
      </c>
      <c r="C1156" s="3">
        <f t="shared" si="125"/>
        <v>20.784573109723446</v>
      </c>
      <c r="D1156" s="64">
        <v>85.328974180343508</v>
      </c>
      <c r="E1156" s="64">
        <v>7.7192830840263067</v>
      </c>
      <c r="F1156" s="64">
        <v>6.4523302096115094</v>
      </c>
      <c r="G1156" s="21">
        <f t="shared" si="126"/>
        <v>11.841642744534976</v>
      </c>
      <c r="H1156" s="62">
        <v>0.49941252601868358</v>
      </c>
      <c r="I1156" s="21"/>
      <c r="J1156" s="7"/>
      <c r="K1156" s="21"/>
      <c r="L1156" s="7"/>
      <c r="M1156" s="23"/>
      <c r="N1156" s="6"/>
      <c r="P1156" s="33" t="s">
        <v>66</v>
      </c>
      <c r="Q1156" s="39" t="s">
        <v>4</v>
      </c>
      <c r="R1156" s="56">
        <v>173</v>
      </c>
      <c r="T1156" s="37"/>
    </row>
    <row r="1157" spans="1:20" ht="15.75" customHeight="1" x14ac:dyDescent="0.2">
      <c r="B1157" s="12" t="str">
        <f t="shared" si="127"/>
        <v>Nē, n=430</v>
      </c>
      <c r="C1157" s="3">
        <f>$D$1159-D1157-E1157+7</f>
        <v>17.540131548489821</v>
      </c>
      <c r="D1157" s="64">
        <v>93.963927705597968</v>
      </c>
      <c r="E1157" s="64">
        <v>2.3287711200054737</v>
      </c>
      <c r="F1157" s="64">
        <v>2.2768217441898568</v>
      </c>
      <c r="G1157" s="21">
        <f>$F$1158-F1157+7</f>
        <v>16.01715120995663</v>
      </c>
      <c r="H1157" s="64">
        <v>1.4304794302067003</v>
      </c>
      <c r="I1157" s="21"/>
      <c r="J1157" s="7"/>
      <c r="K1157" s="21"/>
      <c r="L1157" s="7"/>
      <c r="M1157" s="23"/>
      <c r="N1157" s="6"/>
      <c r="P1157" s="33" t="s">
        <v>8</v>
      </c>
      <c r="Q1157" s="39" t="s">
        <v>4</v>
      </c>
      <c r="R1157" s="56">
        <v>430</v>
      </c>
      <c r="T1157" s="37"/>
    </row>
    <row r="1158" spans="1:20" x14ac:dyDescent="0.2">
      <c r="B1158" s="12"/>
      <c r="C1158" s="4"/>
      <c r="D1158" s="3">
        <f>MAX(D1123:D1157)</f>
        <v>96.172050935083504</v>
      </c>
      <c r="E1158" s="3">
        <f>MAX(E1123:E1157)</f>
        <v>10.660779439009763</v>
      </c>
      <c r="F1158" s="3">
        <f>MAX(F1123:F1157)</f>
        <v>11.293972954146486</v>
      </c>
      <c r="G1158" s="3"/>
      <c r="H1158" s="3"/>
      <c r="I1158" s="3"/>
      <c r="J1158" s="3"/>
      <c r="K1158" s="3"/>
      <c r="L1158" s="13"/>
      <c r="M1158" s="6"/>
      <c r="N1158" s="6"/>
    </row>
    <row r="1159" spans="1:20" x14ac:dyDescent="0.2">
      <c r="D1159" s="5">
        <f>SUM(D1158:E1158)</f>
        <v>106.83283037409326</v>
      </c>
      <c r="G1159" s="5"/>
    </row>
    <row r="1160" spans="1:20" ht="15" x14ac:dyDescent="0.2">
      <c r="A1160" s="71" t="s">
        <v>83</v>
      </c>
    </row>
    <row r="1162" spans="1:20" x14ac:dyDescent="0.2">
      <c r="A1162" s="2">
        <v>1</v>
      </c>
      <c r="B1162" s="12" t="s">
        <v>84</v>
      </c>
      <c r="C1162" s="60">
        <v>53.882448594765478</v>
      </c>
    </row>
    <row r="1163" spans="1:20" x14ac:dyDescent="0.2">
      <c r="A1163" s="2">
        <v>2</v>
      </c>
      <c r="B1163" s="12" t="s">
        <v>85</v>
      </c>
      <c r="C1163" s="60">
        <v>42.825288922449545</v>
      </c>
    </row>
    <row r="1164" spans="1:20" x14ac:dyDescent="0.2">
      <c r="A1164" s="2">
        <v>4</v>
      </c>
      <c r="B1164" s="12" t="s">
        <v>87</v>
      </c>
      <c r="C1164" s="60">
        <v>7.2999315686805986</v>
      </c>
    </row>
    <row r="1165" spans="1:20" x14ac:dyDescent="0.2">
      <c r="A1165" s="2">
        <v>3</v>
      </c>
      <c r="B1165" s="12" t="s">
        <v>86</v>
      </c>
      <c r="C1165" s="60">
        <v>3.6615974972885255</v>
      </c>
    </row>
    <row r="1166" spans="1:20" x14ac:dyDescent="0.2">
      <c r="A1166" s="2">
        <v>5</v>
      </c>
      <c r="B1166" s="12" t="s">
        <v>51</v>
      </c>
      <c r="C1166" s="60">
        <v>5.9927865763276884</v>
      </c>
    </row>
    <row r="1167" spans="1:20" x14ac:dyDescent="0.2">
      <c r="A1167" s="2">
        <v>8</v>
      </c>
      <c r="B1167" s="12" t="s">
        <v>0</v>
      </c>
      <c r="C1167" s="60">
        <v>3.4415769604941193</v>
      </c>
    </row>
    <row r="1170" spans="2:22" x14ac:dyDescent="0.2">
      <c r="B1170" s="4"/>
      <c r="C1170" s="3" t="s">
        <v>2</v>
      </c>
      <c r="D1170" s="12" t="s">
        <v>84</v>
      </c>
      <c r="E1170" s="3" t="s">
        <v>2</v>
      </c>
      <c r="F1170" s="12" t="s">
        <v>85</v>
      </c>
      <c r="G1170" s="5" t="s">
        <v>2</v>
      </c>
      <c r="H1170" s="12" t="s">
        <v>87</v>
      </c>
      <c r="I1170" s="2" t="s">
        <v>2</v>
      </c>
      <c r="J1170" s="12" t="s">
        <v>51</v>
      </c>
      <c r="K1170" s="25"/>
      <c r="L1170" s="28"/>
      <c r="M1170" s="25"/>
      <c r="N1170" s="6"/>
      <c r="P1170" s="36"/>
      <c r="Q1170" s="36"/>
      <c r="V1170" s="37"/>
    </row>
    <row r="1171" spans="2:22" ht="15" x14ac:dyDescent="0.2">
      <c r="B1171" s="12" t="str">
        <f>S1171&amp;T1171&amp;U1171&amp;V1171</f>
        <v>VISI RESPONDENTI, n=636</v>
      </c>
      <c r="C1171" s="3">
        <v>5</v>
      </c>
      <c r="D1171" s="60">
        <v>53.882448594765478</v>
      </c>
      <c r="E1171" s="27">
        <f t="shared" ref="E1171:E1200" si="128">$D$1206-D1171+7</f>
        <v>15.34635398627227</v>
      </c>
      <c r="F1171" s="60">
        <v>42.825288922449545</v>
      </c>
      <c r="G1171" s="27">
        <f t="shared" ref="G1171:G1200" si="129">$D$1206-F1171+7</f>
        <v>26.403513658588203</v>
      </c>
      <c r="H1171" s="60">
        <v>7.2999315686805986</v>
      </c>
      <c r="I1171" s="27">
        <f t="shared" ref="I1171:I1204" si="130">$H$1206-H1171+7</f>
        <v>13.099197461748762</v>
      </c>
      <c r="J1171" s="60">
        <v>5.9927865763276884</v>
      </c>
      <c r="K1171" s="19"/>
      <c r="L1171" s="29"/>
      <c r="M1171" s="19"/>
      <c r="N1171" s="21"/>
      <c r="O1171" s="27"/>
      <c r="P1171" s="38"/>
      <c r="Q1171" s="36"/>
      <c r="S1171" s="33" t="s">
        <v>3</v>
      </c>
      <c r="T1171" s="39" t="s">
        <v>4</v>
      </c>
      <c r="U1171" s="55">
        <v>636</v>
      </c>
      <c r="V1171" s="37"/>
    </row>
    <row r="1172" spans="2:22" ht="15" x14ac:dyDescent="0.2">
      <c r="B1172" s="12" t="str">
        <f t="shared" ref="B1172:B1205" si="131">S1172&amp;T1172&amp;U1172&amp;V1172</f>
        <v>NOZARE</v>
      </c>
      <c r="C1172" s="3">
        <v>5</v>
      </c>
      <c r="D1172" s="63"/>
      <c r="E1172" s="27">
        <f t="shared" si="128"/>
        <v>69.228802581037741</v>
      </c>
      <c r="F1172" s="63"/>
      <c r="G1172" s="27">
        <f t="shared" si="129"/>
        <v>69.228802581037741</v>
      </c>
      <c r="H1172" s="63"/>
      <c r="I1172" s="27">
        <f t="shared" si="130"/>
        <v>20.399129030429361</v>
      </c>
      <c r="J1172" s="89"/>
      <c r="K1172" s="19"/>
      <c r="L1172" s="29"/>
      <c r="M1172" s="19"/>
      <c r="N1172" s="22"/>
      <c r="O1172" s="27"/>
      <c r="P1172" s="40"/>
      <c r="Q1172" s="36"/>
      <c r="S1172" s="33" t="s">
        <v>6</v>
      </c>
      <c r="T1172" s="39"/>
      <c r="U1172" s="54" t="s">
        <v>96</v>
      </c>
      <c r="V1172" s="37"/>
    </row>
    <row r="1173" spans="2:22" ht="15" x14ac:dyDescent="0.2">
      <c r="B1173" s="12" t="str">
        <f t="shared" si="131"/>
        <v>Ražošana, n=127</v>
      </c>
      <c r="C1173" s="3">
        <v>5</v>
      </c>
      <c r="D1173" s="64">
        <v>43.41286545364494</v>
      </c>
      <c r="E1173" s="27">
        <f t="shared" si="128"/>
        <v>25.815937127392807</v>
      </c>
      <c r="F1173" s="64">
        <v>52.977432803850022</v>
      </c>
      <c r="G1173" s="27">
        <f t="shared" si="129"/>
        <v>16.251369777187726</v>
      </c>
      <c r="H1173" s="64">
        <v>3.4325705575483036</v>
      </c>
      <c r="I1173" s="27">
        <f t="shared" si="130"/>
        <v>16.966558472881058</v>
      </c>
      <c r="J1173" s="64">
        <v>7.4696718616265896</v>
      </c>
      <c r="K1173" s="19"/>
      <c r="L1173" s="29"/>
      <c r="M1173" s="19"/>
      <c r="N1173" s="21"/>
      <c r="O1173" s="27"/>
      <c r="P1173" s="38"/>
      <c r="Q1173" s="36"/>
      <c r="S1173" s="33" t="s">
        <v>22</v>
      </c>
      <c r="T1173" s="39" t="s">
        <v>4</v>
      </c>
      <c r="U1173" s="56">
        <v>127</v>
      </c>
      <c r="V1173" s="37"/>
    </row>
    <row r="1174" spans="2:22" ht="15" x14ac:dyDescent="0.2">
      <c r="B1174" s="12" t="str">
        <f t="shared" si="131"/>
        <v>Tirdzniecība, n=98</v>
      </c>
      <c r="C1174" s="3">
        <v>5</v>
      </c>
      <c r="D1174" s="64">
        <v>54.595612836381449</v>
      </c>
      <c r="E1174" s="27">
        <f t="shared" si="128"/>
        <v>14.633189744656299</v>
      </c>
      <c r="F1174" s="64">
        <v>39.909335983749521</v>
      </c>
      <c r="G1174" s="27">
        <f t="shared" si="129"/>
        <v>29.319466597288226</v>
      </c>
      <c r="H1174" s="64">
        <v>5.6618161940368665</v>
      </c>
      <c r="I1174" s="27">
        <f t="shared" si="130"/>
        <v>14.737312836392494</v>
      </c>
      <c r="J1174" s="64">
        <v>8.9056419737661177</v>
      </c>
      <c r="K1174" s="19"/>
      <c r="L1174" s="29"/>
      <c r="M1174" s="19"/>
      <c r="N1174" s="21"/>
      <c r="O1174" s="27"/>
      <c r="P1174" s="38"/>
      <c r="Q1174" s="36"/>
      <c r="S1174" s="33" t="s">
        <v>23</v>
      </c>
      <c r="T1174" s="39" t="s">
        <v>4</v>
      </c>
      <c r="U1174" s="56">
        <v>98</v>
      </c>
      <c r="V1174" s="37"/>
    </row>
    <row r="1175" spans="2:22" ht="15" x14ac:dyDescent="0.2">
      <c r="B1175" s="12" t="str">
        <f t="shared" si="131"/>
        <v>Būvniecība, n=42</v>
      </c>
      <c r="C1175" s="3">
        <v>5</v>
      </c>
      <c r="D1175" s="64">
        <v>40.094569889666225</v>
      </c>
      <c r="E1175" s="27">
        <f t="shared" si="128"/>
        <v>29.134232691371523</v>
      </c>
      <c r="F1175" s="64">
        <v>53.488507689026754</v>
      </c>
      <c r="G1175" s="27">
        <f t="shared" si="129"/>
        <v>15.740294892010994</v>
      </c>
      <c r="H1175" s="64">
        <v>13.399129030429361</v>
      </c>
      <c r="I1175" s="27">
        <f t="shared" si="130"/>
        <v>7</v>
      </c>
      <c r="J1175" s="89">
        <v>0</v>
      </c>
      <c r="K1175" s="19"/>
      <c r="L1175" s="29"/>
      <c r="M1175" s="19"/>
      <c r="N1175" s="21"/>
      <c r="O1175" s="27"/>
      <c r="P1175" s="38"/>
      <c r="Q1175" s="36"/>
      <c r="S1175" s="33" t="s">
        <v>24</v>
      </c>
      <c r="T1175" s="39" t="s">
        <v>4</v>
      </c>
      <c r="U1175" s="56">
        <v>42</v>
      </c>
      <c r="V1175" s="37"/>
    </row>
    <row r="1176" spans="2:22" ht="15" x14ac:dyDescent="0.2">
      <c r="B1176" s="12" t="str">
        <f t="shared" si="131"/>
        <v>Pakalpojumi, n=369</v>
      </c>
      <c r="C1176" s="3">
        <v>5</v>
      </c>
      <c r="D1176" s="64">
        <v>58.543623372028797</v>
      </c>
      <c r="E1176" s="27">
        <f t="shared" si="128"/>
        <v>10.68517920900895</v>
      </c>
      <c r="F1176" s="64">
        <v>39.736658769357454</v>
      </c>
      <c r="G1176" s="27">
        <f t="shared" si="129"/>
        <v>29.492143811680293</v>
      </c>
      <c r="H1176" s="85">
        <v>8.0555514115841618</v>
      </c>
      <c r="I1176" s="27">
        <f t="shared" si="130"/>
        <v>12.343577618845199</v>
      </c>
      <c r="J1176" s="64">
        <v>5.2777226601174094</v>
      </c>
      <c r="K1176" s="19"/>
      <c r="L1176" s="29"/>
      <c r="M1176" s="19"/>
      <c r="N1176" s="21"/>
      <c r="O1176" s="27"/>
      <c r="P1176" s="38"/>
      <c r="Q1176" s="36"/>
      <c r="S1176" s="33" t="s">
        <v>25</v>
      </c>
      <c r="T1176" s="39" t="s">
        <v>4</v>
      </c>
      <c r="U1176" s="56">
        <v>369</v>
      </c>
      <c r="V1176" s="37"/>
    </row>
    <row r="1177" spans="2:22" ht="15" x14ac:dyDescent="0.2">
      <c r="B1177" s="12" t="str">
        <f t="shared" si="131"/>
        <v>DARBINIEKU SKAITS UZŅĒMUMĀ</v>
      </c>
      <c r="C1177" s="3">
        <v>5</v>
      </c>
      <c r="D1177" s="63"/>
      <c r="E1177" s="27">
        <f t="shared" si="128"/>
        <v>69.228802581037741</v>
      </c>
      <c r="F1177" s="63"/>
      <c r="G1177" s="27">
        <f t="shared" si="129"/>
        <v>69.228802581037741</v>
      </c>
      <c r="H1177" s="81"/>
      <c r="I1177" s="27">
        <f t="shared" si="130"/>
        <v>20.399129030429361</v>
      </c>
      <c r="J1177" s="89"/>
      <c r="K1177" s="19"/>
      <c r="L1177" s="29"/>
      <c r="M1177" s="19"/>
      <c r="N1177" s="21"/>
      <c r="O1177" s="27"/>
      <c r="P1177" s="38"/>
      <c r="Q1177" s="36"/>
      <c r="S1177" s="33" t="s">
        <v>5</v>
      </c>
      <c r="T1177" s="39"/>
      <c r="U1177" s="54" t="s">
        <v>96</v>
      </c>
      <c r="V1177" s="37"/>
    </row>
    <row r="1178" spans="2:22" ht="15" x14ac:dyDescent="0.2">
      <c r="B1178" s="12" t="str">
        <f t="shared" si="131"/>
        <v>1 - 9 darbinieki (mikrouzņēmumi), n=361</v>
      </c>
      <c r="C1178" s="3">
        <v>5</v>
      </c>
      <c r="D1178" s="64">
        <v>54.294263931236763</v>
      </c>
      <c r="E1178" s="27">
        <f t="shared" si="128"/>
        <v>14.934538649800984</v>
      </c>
      <c r="F1178" s="64">
        <v>42.230278363929749</v>
      </c>
      <c r="G1178" s="27">
        <f t="shared" si="129"/>
        <v>26.998524217107999</v>
      </c>
      <c r="H1178" s="85">
        <v>7.2442626015637153</v>
      </c>
      <c r="I1178" s="27">
        <f t="shared" si="130"/>
        <v>13.154866428865645</v>
      </c>
      <c r="J1178" s="64">
        <v>5.833227418857299</v>
      </c>
      <c r="K1178" s="19"/>
      <c r="L1178" s="29"/>
      <c r="M1178" s="19"/>
      <c r="N1178" s="21"/>
      <c r="O1178" s="27"/>
      <c r="P1178" s="38"/>
      <c r="Q1178" s="36"/>
      <c r="S1178" s="33" t="s">
        <v>27</v>
      </c>
      <c r="T1178" s="39" t="s">
        <v>4</v>
      </c>
      <c r="U1178" s="56">
        <v>361</v>
      </c>
      <c r="V1178" s="37"/>
    </row>
    <row r="1179" spans="2:22" ht="15" x14ac:dyDescent="0.2">
      <c r="B1179" s="12" t="str">
        <f t="shared" si="131"/>
        <v>10 - 49 darbinieki (mazie uzņēmumi), n=199</v>
      </c>
      <c r="C1179" s="3">
        <v>5</v>
      </c>
      <c r="D1179" s="64">
        <v>50.297846729147807</v>
      </c>
      <c r="E1179" s="27">
        <f t="shared" si="128"/>
        <v>18.930955851889941</v>
      </c>
      <c r="F1179" s="64">
        <v>47.06928910277248</v>
      </c>
      <c r="G1179" s="27">
        <f t="shared" si="129"/>
        <v>22.159513478265268</v>
      </c>
      <c r="H1179" s="85">
        <v>7.6319803099828274</v>
      </c>
      <c r="I1179" s="27">
        <f t="shared" si="130"/>
        <v>12.767148720446533</v>
      </c>
      <c r="J1179" s="64">
        <v>7.4393798221240921</v>
      </c>
      <c r="K1179" s="19"/>
      <c r="L1179" s="29"/>
      <c r="M1179" s="19"/>
      <c r="N1179" s="22"/>
      <c r="O1179" s="27"/>
      <c r="P1179" s="40"/>
      <c r="Q1179" s="36"/>
      <c r="S1179" s="33" t="s">
        <v>28</v>
      </c>
      <c r="T1179" s="39" t="s">
        <v>4</v>
      </c>
      <c r="U1179" s="56">
        <v>199</v>
      </c>
      <c r="V1179" s="37"/>
    </row>
    <row r="1180" spans="2:22" ht="15" x14ac:dyDescent="0.2">
      <c r="B1180" s="12" t="str">
        <f t="shared" si="131"/>
        <v>50 - 249 darbinieki (vidējie uzņēmumi), n=76</v>
      </c>
      <c r="C1180" s="3">
        <v>5</v>
      </c>
      <c r="D1180" s="64">
        <v>49.313098589157107</v>
      </c>
      <c r="E1180" s="27">
        <f t="shared" si="128"/>
        <v>19.91570399188064</v>
      </c>
      <c r="F1180" s="64">
        <v>54.692970920730048</v>
      </c>
      <c r="G1180" s="27">
        <f t="shared" si="129"/>
        <v>14.5358316603077</v>
      </c>
      <c r="H1180" s="85">
        <v>8.7763530111537218</v>
      </c>
      <c r="I1180" s="27">
        <f t="shared" si="130"/>
        <v>11.622776019275639</v>
      </c>
      <c r="J1180" s="64">
        <v>7.4381590554359747</v>
      </c>
      <c r="K1180" s="19"/>
      <c r="L1180" s="29"/>
      <c r="M1180" s="19"/>
      <c r="N1180" s="21"/>
      <c r="O1180" s="27"/>
      <c r="P1180" s="38"/>
      <c r="Q1180" s="36"/>
      <c r="S1180" s="33" t="s">
        <v>29</v>
      </c>
      <c r="T1180" s="39" t="s">
        <v>4</v>
      </c>
      <c r="U1180" s="56">
        <v>76</v>
      </c>
      <c r="V1180" s="37"/>
    </row>
    <row r="1181" spans="2:22" ht="15" x14ac:dyDescent="0.2">
      <c r="B1181" s="12" t="str">
        <f t="shared" si="131"/>
        <v>KAPITĀLA IZCELSME</v>
      </c>
      <c r="C1181" s="3">
        <v>5</v>
      </c>
      <c r="D1181" s="63"/>
      <c r="E1181" s="27">
        <f t="shared" si="128"/>
        <v>69.228802581037741</v>
      </c>
      <c r="F1181" s="63"/>
      <c r="G1181" s="27">
        <f t="shared" si="129"/>
        <v>69.228802581037741</v>
      </c>
      <c r="H1181" s="81"/>
      <c r="I1181" s="27">
        <f t="shared" si="130"/>
        <v>20.399129030429361</v>
      </c>
      <c r="J1181" s="89"/>
      <c r="K1181" s="19"/>
      <c r="L1181" s="29"/>
      <c r="M1181" s="19"/>
      <c r="N1181" s="21"/>
      <c r="O1181" s="27"/>
      <c r="P1181" s="38"/>
      <c r="Q1181" s="36"/>
      <c r="S1181" s="33" t="s">
        <v>26</v>
      </c>
      <c r="T1181" s="39"/>
      <c r="U1181" s="54" t="s">
        <v>96</v>
      </c>
      <c r="V1181" s="37"/>
    </row>
    <row r="1182" spans="2:22" ht="15" x14ac:dyDescent="0.2">
      <c r="B1182" s="12" t="str">
        <f t="shared" si="131"/>
        <v>Vietējais kapitāls, n=581</v>
      </c>
      <c r="C1182" s="3">
        <v>5</v>
      </c>
      <c r="D1182" s="64">
        <v>54.11437977817863</v>
      </c>
      <c r="E1182" s="27">
        <f t="shared" si="128"/>
        <v>15.114422802859117</v>
      </c>
      <c r="F1182" s="64">
        <v>42.941976118705369</v>
      </c>
      <c r="G1182" s="27">
        <f t="shared" si="129"/>
        <v>26.286826462332378</v>
      </c>
      <c r="H1182" s="85">
        <v>7.525961059563846</v>
      </c>
      <c r="I1182" s="27">
        <f t="shared" si="130"/>
        <v>12.873167970865515</v>
      </c>
      <c r="J1182" s="64">
        <v>5.8444379888492373</v>
      </c>
      <c r="K1182" s="19"/>
      <c r="L1182" s="29"/>
      <c r="M1182" s="19"/>
      <c r="N1182" s="21"/>
      <c r="O1182" s="27"/>
      <c r="P1182" s="38"/>
      <c r="Q1182" s="36"/>
      <c r="S1182" s="33" t="s">
        <v>30</v>
      </c>
      <c r="T1182" s="39" t="s">
        <v>4</v>
      </c>
      <c r="U1182" s="56">
        <v>581</v>
      </c>
      <c r="V1182" s="37"/>
    </row>
    <row r="1183" spans="2:22" ht="15" x14ac:dyDescent="0.2">
      <c r="B1183" s="12" t="str">
        <f t="shared" si="131"/>
        <v>Vietējais un ārvalstu kapitāls, n=22</v>
      </c>
      <c r="C1183" s="3">
        <v>5</v>
      </c>
      <c r="D1183" s="64">
        <v>46.382102778429825</v>
      </c>
      <c r="E1183" s="27">
        <f t="shared" si="128"/>
        <v>22.846699802607922</v>
      </c>
      <c r="F1183" s="64">
        <v>40.492904602854765</v>
      </c>
      <c r="G1183" s="27">
        <f t="shared" si="129"/>
        <v>28.735897978182983</v>
      </c>
      <c r="H1183" s="85">
        <v>9.1838018831037633</v>
      </c>
      <c r="I1183" s="27">
        <f t="shared" si="130"/>
        <v>11.215327147325597</v>
      </c>
      <c r="J1183" s="64">
        <v>4.3021778068116872</v>
      </c>
      <c r="K1183" s="19"/>
      <c r="L1183" s="29"/>
      <c r="M1183" s="19"/>
      <c r="N1183" s="21"/>
      <c r="O1183" s="27"/>
      <c r="P1183" s="38"/>
      <c r="Q1183" s="36"/>
      <c r="S1183" s="33" t="s">
        <v>31</v>
      </c>
      <c r="T1183" s="39" t="s">
        <v>4</v>
      </c>
      <c r="U1183" s="56">
        <v>22</v>
      </c>
      <c r="V1183" s="37"/>
    </row>
    <row r="1184" spans="2:22" ht="15" x14ac:dyDescent="0.2">
      <c r="B1184" s="12" t="str">
        <f t="shared" si="131"/>
        <v>Ārvalstu kapitāls, n=33</v>
      </c>
      <c r="C1184" s="3">
        <v>5</v>
      </c>
      <c r="D1184" s="64">
        <v>54.155989555524563</v>
      </c>
      <c r="E1184" s="27">
        <f t="shared" si="128"/>
        <v>15.072813025513184</v>
      </c>
      <c r="F1184" s="64">
        <v>41.776806511856698</v>
      </c>
      <c r="G1184" s="27">
        <f t="shared" si="129"/>
        <v>27.45199606918105</v>
      </c>
      <c r="H1184" s="81">
        <v>0</v>
      </c>
      <c r="I1184" s="27">
        <f t="shared" si="130"/>
        <v>20.399129030429361</v>
      </c>
      <c r="J1184" s="64">
        <v>11.157715248443571</v>
      </c>
      <c r="K1184" s="19"/>
      <c r="L1184" s="29"/>
      <c r="M1184" s="19"/>
      <c r="N1184" s="21"/>
      <c r="O1184" s="27"/>
      <c r="P1184" s="38"/>
      <c r="Q1184" s="36"/>
      <c r="S1184" s="33" t="s">
        <v>32</v>
      </c>
      <c r="T1184" s="41" t="s">
        <v>4</v>
      </c>
      <c r="U1184" s="56">
        <v>33</v>
      </c>
      <c r="V1184" s="37"/>
    </row>
    <row r="1185" spans="2:22" ht="15" x14ac:dyDescent="0.2">
      <c r="B1185" s="12" t="str">
        <f t="shared" si="131"/>
        <v>UZŅĒMUMA APGROZĪJUMS</v>
      </c>
      <c r="C1185" s="3">
        <v>5</v>
      </c>
      <c r="D1185" s="63"/>
      <c r="E1185" s="27">
        <f t="shared" si="128"/>
        <v>69.228802581037741</v>
      </c>
      <c r="F1185" s="63"/>
      <c r="G1185" s="27">
        <f t="shared" si="129"/>
        <v>69.228802581037741</v>
      </c>
      <c r="H1185" s="81"/>
      <c r="I1185" s="27">
        <f t="shared" si="130"/>
        <v>20.399129030429361</v>
      </c>
      <c r="J1185" s="89"/>
      <c r="K1185" s="19"/>
      <c r="L1185" s="29"/>
      <c r="M1185" s="19"/>
      <c r="N1185" s="21"/>
      <c r="O1185" s="27"/>
      <c r="P1185" s="38"/>
      <c r="Q1185" s="36"/>
      <c r="S1185" s="33" t="s">
        <v>95</v>
      </c>
      <c r="T1185" s="41"/>
      <c r="U1185" s="54" t="s">
        <v>96</v>
      </c>
      <c r="V1185" s="37"/>
    </row>
    <row r="1186" spans="2:22" ht="15" x14ac:dyDescent="0.2">
      <c r="B1186" s="12" t="str">
        <f t="shared" si="131"/>
        <v>Zems, n=122</v>
      </c>
      <c r="C1186" s="3">
        <v>5</v>
      </c>
      <c r="D1186" s="64">
        <v>62.228802581037748</v>
      </c>
      <c r="E1186" s="27">
        <f t="shared" si="128"/>
        <v>7</v>
      </c>
      <c r="F1186" s="64">
        <v>43.08078506383692</v>
      </c>
      <c r="G1186" s="27">
        <f t="shared" si="129"/>
        <v>26.148017517200827</v>
      </c>
      <c r="H1186" s="85">
        <v>7.2177061992346037</v>
      </c>
      <c r="I1186" s="27">
        <f t="shared" si="130"/>
        <v>13.181422831194757</v>
      </c>
      <c r="J1186" s="64">
        <v>5.6441385186289921</v>
      </c>
      <c r="K1186" s="19"/>
      <c r="L1186" s="29"/>
      <c r="M1186" s="19"/>
      <c r="N1186" s="21"/>
      <c r="O1186" s="27"/>
      <c r="P1186" s="38"/>
      <c r="Q1186" s="36"/>
      <c r="S1186" s="33" t="s">
        <v>92</v>
      </c>
      <c r="T1186" s="41" t="s">
        <v>4</v>
      </c>
      <c r="U1186" s="56">
        <v>122</v>
      </c>
      <c r="V1186" s="37"/>
    </row>
    <row r="1187" spans="2:22" ht="15" x14ac:dyDescent="0.2">
      <c r="B1187" s="12" t="str">
        <f t="shared" si="131"/>
        <v>Vidējs, n=124</v>
      </c>
      <c r="C1187" s="3">
        <v>5</v>
      </c>
      <c r="D1187" s="64">
        <v>47.178854697406571</v>
      </c>
      <c r="E1187" s="27">
        <f t="shared" si="128"/>
        <v>22.049947883631177</v>
      </c>
      <c r="F1187" s="64">
        <v>49.55274828499158</v>
      </c>
      <c r="G1187" s="27">
        <f t="shared" si="129"/>
        <v>19.676054296046168</v>
      </c>
      <c r="H1187" s="85">
        <v>10.248300511870202</v>
      </c>
      <c r="I1187" s="27">
        <f t="shared" si="130"/>
        <v>10.150828518559159</v>
      </c>
      <c r="J1187" s="64">
        <v>3.2482251770758364</v>
      </c>
      <c r="K1187" s="19"/>
      <c r="L1187" s="29"/>
      <c r="M1187" s="19"/>
      <c r="N1187" s="21"/>
      <c r="O1187" s="27"/>
      <c r="P1187" s="38"/>
      <c r="Q1187" s="36"/>
      <c r="S1187" s="33" t="s">
        <v>93</v>
      </c>
      <c r="T1187" s="41" t="s">
        <v>4</v>
      </c>
      <c r="U1187" s="56">
        <v>124</v>
      </c>
      <c r="V1187" s="37"/>
    </row>
    <row r="1188" spans="2:22" ht="15" x14ac:dyDescent="0.2">
      <c r="B1188" s="12" t="str">
        <f t="shared" si="131"/>
        <v>Augsts, n=283</v>
      </c>
      <c r="C1188" s="3">
        <v>5</v>
      </c>
      <c r="D1188" s="64">
        <v>47.697615756947329</v>
      </c>
      <c r="E1188" s="27">
        <f t="shared" si="128"/>
        <v>21.531186824090419</v>
      </c>
      <c r="F1188" s="64">
        <v>45.75377229187518</v>
      </c>
      <c r="G1188" s="27">
        <f t="shared" si="129"/>
        <v>23.475030289162568</v>
      </c>
      <c r="H1188" s="85">
        <v>4.5378467594632728</v>
      </c>
      <c r="I1188" s="27">
        <f t="shared" si="130"/>
        <v>15.861282270966088</v>
      </c>
      <c r="J1188" s="64">
        <v>5.3437102891882944</v>
      </c>
      <c r="K1188" s="19"/>
      <c r="L1188" s="29"/>
      <c r="M1188" s="19"/>
      <c r="N1188" s="21"/>
      <c r="O1188" s="27"/>
      <c r="P1188" s="38"/>
      <c r="Q1188" s="36"/>
      <c r="S1188" s="33" t="s">
        <v>94</v>
      </c>
      <c r="T1188" s="41" t="s">
        <v>4</v>
      </c>
      <c r="U1188" s="56">
        <v>283</v>
      </c>
      <c r="V1188" s="37"/>
    </row>
    <row r="1189" spans="2:22" ht="15" x14ac:dyDescent="0.2">
      <c r="B1189" s="12" t="str">
        <f t="shared" si="131"/>
        <v>REĢIONS</v>
      </c>
      <c r="C1189" s="3">
        <v>5</v>
      </c>
      <c r="D1189" s="63"/>
      <c r="E1189" s="27">
        <f t="shared" si="128"/>
        <v>69.228802581037741</v>
      </c>
      <c r="F1189" s="63"/>
      <c r="G1189" s="27">
        <f t="shared" si="129"/>
        <v>69.228802581037741</v>
      </c>
      <c r="H1189" s="81"/>
      <c r="I1189" s="27">
        <f t="shared" si="130"/>
        <v>20.399129030429361</v>
      </c>
      <c r="J1189" s="89"/>
      <c r="K1189" s="19"/>
      <c r="L1189" s="29"/>
      <c r="M1189" s="19"/>
      <c r="N1189" s="22"/>
      <c r="O1189" s="27"/>
      <c r="P1189" s="40"/>
      <c r="Q1189" s="36"/>
      <c r="S1189" s="33" t="s">
        <v>33</v>
      </c>
      <c r="U1189" s="54" t="s">
        <v>96</v>
      </c>
      <c r="V1189" s="37"/>
    </row>
    <row r="1190" spans="2:22" ht="15" x14ac:dyDescent="0.2">
      <c r="B1190" s="12" t="str">
        <f t="shared" si="131"/>
        <v>Rīga, n=270</v>
      </c>
      <c r="C1190" s="3">
        <v>5</v>
      </c>
      <c r="D1190" s="64">
        <v>58.535276259733813</v>
      </c>
      <c r="E1190" s="27">
        <f t="shared" si="128"/>
        <v>10.693526321303935</v>
      </c>
      <c r="F1190" s="64">
        <v>40.381002028063584</v>
      </c>
      <c r="G1190" s="27">
        <f t="shared" si="129"/>
        <v>28.847800552974164</v>
      </c>
      <c r="H1190" s="85">
        <v>8.4181662229117791</v>
      </c>
      <c r="I1190" s="27">
        <f t="shared" si="130"/>
        <v>11.980962807517582</v>
      </c>
      <c r="J1190" s="64">
        <v>3.0214069252006812</v>
      </c>
      <c r="K1190" s="19"/>
      <c r="L1190" s="29"/>
      <c r="M1190" s="19"/>
      <c r="N1190" s="21"/>
      <c r="O1190" s="27"/>
      <c r="P1190" s="38"/>
      <c r="Q1190" s="36"/>
      <c r="S1190" s="33" t="s">
        <v>34</v>
      </c>
      <c r="T1190" s="41" t="s">
        <v>4</v>
      </c>
      <c r="U1190" s="56">
        <v>270</v>
      </c>
      <c r="V1190" s="37"/>
    </row>
    <row r="1191" spans="2:22" ht="15" x14ac:dyDescent="0.2">
      <c r="B1191" s="12" t="str">
        <f t="shared" si="131"/>
        <v>Pierīga, n=107</v>
      </c>
      <c r="C1191" s="3">
        <v>5</v>
      </c>
      <c r="D1191" s="64">
        <v>45.311561635195424</v>
      </c>
      <c r="E1191" s="27">
        <f t="shared" si="128"/>
        <v>23.917240945842323</v>
      </c>
      <c r="F1191" s="64">
        <v>43.147866450716407</v>
      </c>
      <c r="G1191" s="27">
        <f t="shared" si="129"/>
        <v>26.080936130321341</v>
      </c>
      <c r="H1191" s="85">
        <v>8.5321166625386518</v>
      </c>
      <c r="I1191" s="27">
        <f t="shared" si="130"/>
        <v>11.867012367890709</v>
      </c>
      <c r="J1191" s="64">
        <v>8.2339240851797548</v>
      </c>
      <c r="K1191" s="19"/>
      <c r="L1191" s="29"/>
      <c r="M1191" s="19"/>
      <c r="N1191" s="21"/>
      <c r="O1191" s="27"/>
      <c r="P1191" s="38"/>
      <c r="Q1191" s="36"/>
      <c r="S1191" s="33" t="s">
        <v>35</v>
      </c>
      <c r="T1191" s="41" t="s">
        <v>4</v>
      </c>
      <c r="U1191" s="56">
        <v>107</v>
      </c>
      <c r="V1191" s="37"/>
    </row>
    <row r="1192" spans="2:22" ht="15" x14ac:dyDescent="0.2">
      <c r="B1192" s="12" t="str">
        <f t="shared" si="131"/>
        <v>Vidzeme, n=73</v>
      </c>
      <c r="C1192" s="3">
        <v>5</v>
      </c>
      <c r="D1192" s="64">
        <v>47.241211550583031</v>
      </c>
      <c r="E1192" s="27">
        <f t="shared" si="128"/>
        <v>21.987591030454716</v>
      </c>
      <c r="F1192" s="64">
        <v>51.126562315399028</v>
      </c>
      <c r="G1192" s="27">
        <f t="shared" si="129"/>
        <v>18.10224026563872</v>
      </c>
      <c r="H1192" s="85">
        <v>7.3451844503845827</v>
      </c>
      <c r="I1192" s="27">
        <f t="shared" si="130"/>
        <v>13.053944580044778</v>
      </c>
      <c r="J1192" s="64">
        <v>9.7957150972844715</v>
      </c>
      <c r="K1192" s="19"/>
      <c r="L1192" s="29"/>
      <c r="M1192" s="19"/>
      <c r="N1192" s="21"/>
      <c r="O1192" s="27"/>
      <c r="P1192" s="38"/>
      <c r="Q1192" s="36"/>
      <c r="S1192" s="33" t="s">
        <v>36</v>
      </c>
      <c r="T1192" s="41" t="s">
        <v>4</v>
      </c>
      <c r="U1192" s="56">
        <v>73</v>
      </c>
      <c r="V1192" s="37"/>
    </row>
    <row r="1193" spans="2:22" ht="15" x14ac:dyDescent="0.2">
      <c r="B1193" s="12" t="str">
        <f t="shared" si="131"/>
        <v>Kurzeme, n=66</v>
      </c>
      <c r="C1193" s="3">
        <v>5</v>
      </c>
      <c r="D1193" s="64">
        <v>53.406142843503758</v>
      </c>
      <c r="E1193" s="27">
        <f t="shared" si="128"/>
        <v>15.822659737533989</v>
      </c>
      <c r="F1193" s="64">
        <v>49.200489965099301</v>
      </c>
      <c r="G1193" s="27">
        <f t="shared" si="129"/>
        <v>20.028312615938447</v>
      </c>
      <c r="H1193" s="85">
        <v>4.8518752570838561</v>
      </c>
      <c r="I1193" s="27">
        <f t="shared" si="130"/>
        <v>15.547253773345505</v>
      </c>
      <c r="J1193" s="64">
        <v>8.5827588775170263</v>
      </c>
      <c r="K1193" s="19"/>
      <c r="L1193" s="29"/>
      <c r="M1193" s="19"/>
      <c r="N1193" s="21"/>
      <c r="O1193" s="27"/>
      <c r="P1193" s="38"/>
      <c r="Q1193" s="36"/>
      <c r="S1193" s="33" t="s">
        <v>37</v>
      </c>
      <c r="T1193" s="41" t="s">
        <v>4</v>
      </c>
      <c r="U1193" s="56">
        <v>66</v>
      </c>
      <c r="V1193" s="37"/>
    </row>
    <row r="1194" spans="2:22" ht="15" x14ac:dyDescent="0.2">
      <c r="B1194" s="12" t="str">
        <f t="shared" si="131"/>
        <v>Zemgale, n=58</v>
      </c>
      <c r="C1194" s="3">
        <v>5</v>
      </c>
      <c r="D1194" s="64">
        <v>47.688290394199974</v>
      </c>
      <c r="E1194" s="27">
        <f t="shared" si="128"/>
        <v>21.540512186837773</v>
      </c>
      <c r="F1194" s="64">
        <v>30.87938341481405</v>
      </c>
      <c r="G1194" s="27">
        <f t="shared" si="129"/>
        <v>38.349419166223697</v>
      </c>
      <c r="H1194" s="85">
        <v>6.733184623190362</v>
      </c>
      <c r="I1194" s="27">
        <f t="shared" si="130"/>
        <v>13.665944407239</v>
      </c>
      <c r="J1194" s="64">
        <v>12.180041229284937</v>
      </c>
      <c r="K1194" s="19"/>
      <c r="L1194" s="29"/>
      <c r="M1194" s="19"/>
      <c r="N1194" s="22"/>
      <c r="O1194" s="27"/>
      <c r="P1194" s="40"/>
      <c r="Q1194" s="36"/>
      <c r="S1194" s="33" t="s">
        <v>38</v>
      </c>
      <c r="T1194" s="41" t="s">
        <v>4</v>
      </c>
      <c r="U1194" s="56">
        <v>58</v>
      </c>
      <c r="V1194" s="37"/>
    </row>
    <row r="1195" spans="2:22" ht="15" x14ac:dyDescent="0.2">
      <c r="B1195" s="12" t="str">
        <f t="shared" si="131"/>
        <v>Latgale, n=62</v>
      </c>
      <c r="C1195" s="3">
        <v>5</v>
      </c>
      <c r="D1195" s="64">
        <v>50.954377112908681</v>
      </c>
      <c r="E1195" s="27">
        <f t="shared" si="128"/>
        <v>18.274425468129067</v>
      </c>
      <c r="F1195" s="64">
        <v>52.33393076120992</v>
      </c>
      <c r="G1195" s="27">
        <f t="shared" si="129"/>
        <v>16.894871819827827</v>
      </c>
      <c r="H1195" s="85">
        <v>0.83530702018731096</v>
      </c>
      <c r="I1195" s="27">
        <f t="shared" si="130"/>
        <v>19.563822010242049</v>
      </c>
      <c r="J1195" s="64">
        <v>9.4335091182608402</v>
      </c>
      <c r="K1195" s="19"/>
      <c r="L1195" s="29"/>
      <c r="M1195" s="19"/>
      <c r="N1195" s="22"/>
      <c r="O1195" s="27"/>
      <c r="P1195" s="38"/>
      <c r="Q1195" s="36"/>
      <c r="S1195" s="33" t="s">
        <v>39</v>
      </c>
      <c r="T1195" s="39" t="s">
        <v>4</v>
      </c>
      <c r="U1195" s="56">
        <v>62</v>
      </c>
    </row>
    <row r="1196" spans="2:22" ht="15" x14ac:dyDescent="0.2">
      <c r="B1196" s="12" t="str">
        <f t="shared" si="131"/>
        <v>UZŅĒMUMA ATRAŠANĀS VIETA</v>
      </c>
      <c r="C1196" s="3">
        <v>5</v>
      </c>
      <c r="D1196" s="63"/>
      <c r="E1196" s="27">
        <f t="shared" si="128"/>
        <v>69.228802581037741</v>
      </c>
      <c r="F1196" s="63"/>
      <c r="G1196" s="27">
        <f t="shared" si="129"/>
        <v>69.228802581037741</v>
      </c>
      <c r="H1196" s="81"/>
      <c r="I1196" s="27">
        <f t="shared" si="130"/>
        <v>20.399129030429361</v>
      </c>
      <c r="J1196" s="63"/>
      <c r="K1196" s="19"/>
      <c r="L1196" s="29"/>
      <c r="M1196" s="19"/>
      <c r="N1196" s="21"/>
      <c r="O1196" s="27"/>
      <c r="P1196" s="38"/>
      <c r="Q1196" s="36"/>
      <c r="S1196" s="33" t="s">
        <v>40</v>
      </c>
      <c r="T1196" s="39"/>
      <c r="U1196" s="54" t="s">
        <v>96</v>
      </c>
    </row>
    <row r="1197" spans="2:22" ht="15" x14ac:dyDescent="0.2">
      <c r="B1197" s="12" t="str">
        <f t="shared" si="131"/>
        <v>Rīga, n=270</v>
      </c>
      <c r="C1197" s="3">
        <v>5</v>
      </c>
      <c r="D1197" s="64">
        <v>58.535276259733813</v>
      </c>
      <c r="E1197" s="27">
        <f t="shared" si="128"/>
        <v>10.693526321303935</v>
      </c>
      <c r="F1197" s="64">
        <v>40.381002028063584</v>
      </c>
      <c r="G1197" s="27">
        <f t="shared" si="129"/>
        <v>28.847800552974164</v>
      </c>
      <c r="H1197" s="85">
        <v>8.4181662229117791</v>
      </c>
      <c r="I1197" s="27">
        <f t="shared" si="130"/>
        <v>11.980962807517582</v>
      </c>
      <c r="J1197" s="64">
        <v>3.0214069252006812</v>
      </c>
      <c r="K1197" s="19"/>
      <c r="L1197" s="29"/>
      <c r="M1197" s="19"/>
      <c r="N1197" s="21"/>
      <c r="O1197" s="27"/>
      <c r="P1197" s="38"/>
      <c r="Q1197" s="36"/>
      <c r="S1197" s="33" t="s">
        <v>34</v>
      </c>
      <c r="T1197" s="39" t="s">
        <v>4</v>
      </c>
      <c r="U1197" s="56">
        <v>270</v>
      </c>
    </row>
    <row r="1198" spans="2:22" ht="15" x14ac:dyDescent="0.2">
      <c r="B1198" s="12" t="str">
        <f t="shared" si="131"/>
        <v>Ārpus Rīgas, n=366</v>
      </c>
      <c r="C1198" s="3">
        <v>5</v>
      </c>
      <c r="D1198" s="64">
        <v>48.542446431601988</v>
      </c>
      <c r="E1198" s="27">
        <f t="shared" si="128"/>
        <v>20.68635614943576</v>
      </c>
      <c r="F1198" s="64">
        <v>45.63057169741451</v>
      </c>
      <c r="G1198" s="27">
        <f t="shared" si="129"/>
        <v>23.598230883623238</v>
      </c>
      <c r="H1198" s="85">
        <v>6.0165452276221947</v>
      </c>
      <c r="I1198" s="27">
        <f t="shared" si="130"/>
        <v>14.382583802807165</v>
      </c>
      <c r="J1198" s="64">
        <v>9.403008253796056</v>
      </c>
      <c r="K1198" s="19"/>
      <c r="L1198" s="29"/>
      <c r="M1198" s="19"/>
      <c r="N1198" s="21"/>
      <c r="O1198" s="27"/>
      <c r="P1198" s="38"/>
      <c r="Q1198" s="36"/>
      <c r="S1198" s="33" t="s">
        <v>41</v>
      </c>
      <c r="T1198" s="39" t="s">
        <v>4</v>
      </c>
      <c r="U1198" s="56">
        <v>366</v>
      </c>
    </row>
    <row r="1199" spans="2:22" ht="15" x14ac:dyDescent="0.2">
      <c r="B1199" s="12" t="str">
        <f t="shared" si="131"/>
        <v>EKSPORTA STATUSS</v>
      </c>
      <c r="C1199" s="3">
        <v>5</v>
      </c>
      <c r="D1199" s="63"/>
      <c r="E1199" s="27">
        <f t="shared" si="128"/>
        <v>69.228802581037741</v>
      </c>
      <c r="F1199" s="63"/>
      <c r="G1199" s="27">
        <f t="shared" si="129"/>
        <v>69.228802581037741</v>
      </c>
      <c r="H1199" s="81"/>
      <c r="I1199" s="27">
        <f t="shared" si="130"/>
        <v>20.399129030429361</v>
      </c>
      <c r="J1199" s="63"/>
      <c r="K1199" s="19"/>
      <c r="L1199" s="29"/>
      <c r="M1199" s="19"/>
      <c r="N1199" s="21"/>
      <c r="O1199" s="27"/>
      <c r="P1199" s="38"/>
      <c r="Q1199" s="36"/>
      <c r="S1199" s="33" t="s">
        <v>42</v>
      </c>
      <c r="T1199" s="39"/>
      <c r="U1199" s="54" t="s">
        <v>96</v>
      </c>
    </row>
    <row r="1200" spans="2:22" ht="15" x14ac:dyDescent="0.2">
      <c r="B1200" s="12" t="str">
        <f t="shared" si="131"/>
        <v>Eksportē, n=184</v>
      </c>
      <c r="C1200" s="3">
        <v>5</v>
      </c>
      <c r="D1200" s="64">
        <v>56.534853299594282</v>
      </c>
      <c r="E1200" s="27">
        <f t="shared" si="128"/>
        <v>12.693949281443466</v>
      </c>
      <c r="F1200" s="64">
        <v>44.748321232143553</v>
      </c>
      <c r="G1200" s="27">
        <f t="shared" si="129"/>
        <v>24.480481348894195</v>
      </c>
      <c r="H1200" s="85">
        <v>4.7537419040694084</v>
      </c>
      <c r="I1200" s="27">
        <f t="shared" si="130"/>
        <v>15.645387126359953</v>
      </c>
      <c r="J1200" s="64">
        <v>3.1230323013337338</v>
      </c>
      <c r="K1200" s="19"/>
      <c r="L1200" s="29"/>
      <c r="M1200" s="19"/>
      <c r="N1200" s="22"/>
      <c r="O1200" s="27"/>
      <c r="P1200" s="40"/>
      <c r="Q1200" s="36"/>
      <c r="S1200" s="33" t="s">
        <v>43</v>
      </c>
      <c r="T1200" s="39" t="s">
        <v>4</v>
      </c>
      <c r="U1200" s="56">
        <v>184</v>
      </c>
    </row>
    <row r="1201" spans="2:23" ht="15.75" customHeight="1" x14ac:dyDescent="0.2">
      <c r="B1201" s="12" t="str">
        <f t="shared" si="131"/>
        <v>Neeksportē, n=447</v>
      </c>
      <c r="C1201" s="3">
        <v>5</v>
      </c>
      <c r="D1201" s="64">
        <v>53.281246311771291</v>
      </c>
      <c r="E1201" s="27">
        <f>$D$1206-D1201+7</f>
        <v>15.947556269266457</v>
      </c>
      <c r="F1201" s="64">
        <v>42.353456062889073</v>
      </c>
      <c r="G1201" s="27">
        <f>$D$1206-F1201+7</f>
        <v>26.875346518148675</v>
      </c>
      <c r="H1201" s="64">
        <v>8.1441471382158426</v>
      </c>
      <c r="I1201" s="27">
        <f t="shared" si="130"/>
        <v>12.254981892213518</v>
      </c>
      <c r="J1201" s="64">
        <v>6.915982709839648</v>
      </c>
      <c r="K1201" s="19"/>
      <c r="L1201" s="29"/>
      <c r="M1201" s="19"/>
      <c r="N1201" s="21"/>
      <c r="O1201" s="27"/>
      <c r="P1201" s="38"/>
      <c r="Q1201" s="36"/>
      <c r="S1201" s="33" t="s">
        <v>44</v>
      </c>
      <c r="T1201" s="39" t="s">
        <v>4</v>
      </c>
      <c r="U1201" s="56">
        <v>447</v>
      </c>
    </row>
    <row r="1202" spans="2:23" ht="15.75" customHeight="1" x14ac:dyDescent="0.2">
      <c r="B1202" s="12" t="str">
        <f t="shared" si="131"/>
        <v/>
      </c>
      <c r="C1202" s="3">
        <v>5</v>
      </c>
      <c r="D1202" s="63"/>
      <c r="E1202" s="27">
        <f t="shared" ref="E1202:E1205" si="132">$D$1206-D1202+7</f>
        <v>69.228802581037741</v>
      </c>
      <c r="F1202" s="63"/>
      <c r="G1202" s="27">
        <f t="shared" ref="G1202:G1205" si="133">$D$1206-F1202+7</f>
        <v>69.228802581037741</v>
      </c>
      <c r="H1202" s="63"/>
      <c r="I1202" s="27">
        <f t="shared" si="130"/>
        <v>20.399129030429361</v>
      </c>
      <c r="J1202" s="63"/>
      <c r="K1202" s="19"/>
      <c r="L1202" s="29"/>
      <c r="M1202" s="19"/>
      <c r="N1202" s="21"/>
      <c r="O1202" s="27"/>
      <c r="P1202" s="38"/>
      <c r="Q1202" s="36"/>
      <c r="T1202" s="39"/>
      <c r="U1202" s="54" t="s">
        <v>96</v>
      </c>
      <c r="W1202" s="33" t="s">
        <v>75</v>
      </c>
    </row>
    <row r="1203" spans="2:23" ht="15.75" customHeight="1" x14ac:dyDescent="0.2">
      <c r="B1203" s="12" t="str">
        <f t="shared" si="131"/>
        <v>Jā, ir ieviesis jaunus digitālos risinājumus, n=77</v>
      </c>
      <c r="C1203" s="3">
        <v>5</v>
      </c>
      <c r="D1203" s="64">
        <v>53.03821934871965</v>
      </c>
      <c r="E1203" s="27">
        <f t="shared" si="132"/>
        <v>16.190583232318097</v>
      </c>
      <c r="F1203" s="64">
        <v>55.090397724239025</v>
      </c>
      <c r="G1203" s="27">
        <f t="shared" si="133"/>
        <v>14.138404856798722</v>
      </c>
      <c r="H1203" s="64">
        <v>5.272911614890476</v>
      </c>
      <c r="I1203" s="27">
        <f t="shared" si="130"/>
        <v>15.126217415538886</v>
      </c>
      <c r="J1203" s="64">
        <v>5.3296762153604886</v>
      </c>
      <c r="K1203" s="19"/>
      <c r="L1203" s="29"/>
      <c r="M1203" s="19"/>
      <c r="N1203" s="21"/>
      <c r="O1203" s="27"/>
      <c r="P1203" s="38"/>
      <c r="Q1203" s="36"/>
      <c r="S1203" s="33" t="s">
        <v>65</v>
      </c>
      <c r="T1203" s="39" t="s">
        <v>4</v>
      </c>
      <c r="U1203" s="56">
        <v>77</v>
      </c>
    </row>
    <row r="1204" spans="2:23" ht="15.75" customHeight="1" x14ac:dyDescent="0.2">
      <c r="B1204" s="12" t="str">
        <f t="shared" si="131"/>
        <v>Jā, ir palielinājis jau esošo digitālo risinājumu izmantošanu, n=142</v>
      </c>
      <c r="C1204" s="3">
        <v>5</v>
      </c>
      <c r="D1204" s="64">
        <v>37.537469398651552</v>
      </c>
      <c r="E1204" s="27">
        <f t="shared" si="132"/>
        <v>31.691333182386195</v>
      </c>
      <c r="F1204" s="64">
        <v>52.356348389360051</v>
      </c>
      <c r="G1204" s="27">
        <f t="shared" si="133"/>
        <v>16.872454191677697</v>
      </c>
      <c r="H1204" s="64">
        <v>6.5719203031575368</v>
      </c>
      <c r="I1204" s="27">
        <f t="shared" si="130"/>
        <v>13.827208727271824</v>
      </c>
      <c r="J1204" s="64">
        <v>5.9584923641239085</v>
      </c>
      <c r="K1204" s="19"/>
      <c r="L1204" s="29"/>
      <c r="M1204" s="19"/>
      <c r="N1204" s="21"/>
      <c r="O1204" s="27"/>
      <c r="P1204" s="38"/>
      <c r="Q1204" s="36"/>
      <c r="S1204" s="33" t="s">
        <v>66</v>
      </c>
      <c r="T1204" s="39" t="s">
        <v>4</v>
      </c>
      <c r="U1204" s="56">
        <v>142</v>
      </c>
    </row>
    <row r="1205" spans="2:23" ht="15.75" customHeight="1" x14ac:dyDescent="0.2">
      <c r="B1205" s="12" t="str">
        <f t="shared" si="131"/>
        <v>Nē, n=398</v>
      </c>
      <c r="C1205" s="3">
        <v>5</v>
      </c>
      <c r="D1205" s="64">
        <v>60.094596358584916</v>
      </c>
      <c r="E1205" s="27">
        <f t="shared" si="132"/>
        <v>9.134206222452832</v>
      </c>
      <c r="F1205" s="64">
        <v>38.299037477000645</v>
      </c>
      <c r="G1205" s="27">
        <f t="shared" si="133"/>
        <v>30.929765104037102</v>
      </c>
      <c r="H1205" s="64">
        <v>8.085285823502824</v>
      </c>
      <c r="I1205" s="27">
        <f>$H$1206-H1205+7</f>
        <v>12.313843206926537</v>
      </c>
      <c r="J1205" s="64">
        <v>5.7161807717958668</v>
      </c>
      <c r="K1205" s="19"/>
      <c r="L1205" s="29"/>
      <c r="M1205" s="19"/>
      <c r="N1205" s="21"/>
      <c r="O1205" s="27"/>
      <c r="P1205" s="38"/>
      <c r="Q1205" s="36"/>
      <c r="S1205" s="33" t="s">
        <v>8</v>
      </c>
      <c r="T1205" s="39" t="s">
        <v>4</v>
      </c>
      <c r="U1205" s="56">
        <v>398</v>
      </c>
    </row>
    <row r="1206" spans="2:23" x14ac:dyDescent="0.2">
      <c r="B1206" s="12"/>
      <c r="C1206" s="4"/>
      <c r="D1206" s="3">
        <f>MAX(D1171:D1205)</f>
        <v>62.228802581037748</v>
      </c>
      <c r="E1206" s="3"/>
      <c r="F1206" s="3">
        <f>MAX(F1171:F1205)</f>
        <v>55.090397724239025</v>
      </c>
      <c r="G1206" s="3"/>
      <c r="H1206" s="3">
        <f>MAX(H1171:H1205)</f>
        <v>13.399129030429361</v>
      </c>
      <c r="I1206" s="3"/>
      <c r="J1206" s="3"/>
      <c r="K1206" s="15"/>
      <c r="L1206" s="15"/>
      <c r="M1206" s="15"/>
      <c r="N1206" s="3"/>
      <c r="O1206" s="42"/>
      <c r="P1206" s="36"/>
      <c r="Q1206" s="36"/>
    </row>
  </sheetData>
  <sortState xmlns:xlrd2="http://schemas.microsoft.com/office/spreadsheetml/2017/richdata2" ref="B4:E8">
    <sortCondition descending="1" ref="C4:C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Uzņēmumu profils</vt:lpstr>
      <vt:lpstr>Grafiki</vt:lpstr>
      <vt:lpstr>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Savicka</dc:creator>
  <cp:lastModifiedBy>Lita Trakina</cp:lastModifiedBy>
  <cp:lastPrinted>2018-05-09T14:39:14Z</cp:lastPrinted>
  <dcterms:created xsi:type="dcterms:W3CDTF">2018-04-11T10:54:11Z</dcterms:created>
  <dcterms:modified xsi:type="dcterms:W3CDTF">2021-01-15T11:01:47Z</dcterms:modified>
</cp:coreProperties>
</file>