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VARAM\Statistika\Q2\"/>
    </mc:Choice>
  </mc:AlternateContent>
  <bookViews>
    <workbookView xWindow="-120" yWindow="-120" windowWidth="29040" windowHeight="15840"/>
  </bookViews>
  <sheets>
    <sheet name="Baltezers_135" sheetId="1" r:id="rId1"/>
    <sheet name="R_analīze_135" sheetId="5" r:id="rId2"/>
  </sheets>
  <definedNames>
    <definedName name="_xlnm._FilterDatabase" localSheetId="0" hidden="1">Baltezers_135!#REF!</definedName>
  </definedNames>
  <calcPr calcId="152511"/>
</workbook>
</file>

<file path=xl/calcChain.xml><?xml version="1.0" encoding="utf-8"?>
<calcChain xmlns="http://schemas.openxmlformats.org/spreadsheetml/2006/main">
  <c r="F20" i="1" l="1"/>
  <c r="F19" i="1" l="1"/>
  <c r="F18" i="1"/>
  <c r="F22" i="1" l="1"/>
  <c r="F21" i="1"/>
  <c r="F17" i="1"/>
  <c r="F23" i="1" l="1"/>
</calcChain>
</file>

<file path=xl/sharedStrings.xml><?xml version="1.0" encoding="utf-8"?>
<sst xmlns="http://schemas.openxmlformats.org/spreadsheetml/2006/main" count="46" uniqueCount="44">
  <si>
    <t>Datums</t>
  </si>
  <si>
    <t>Hlorīdu saturs, mg/l</t>
  </si>
  <si>
    <t>Kvartāra pazemes ūdeņu horizonts</t>
  </si>
  <si>
    <t>Robežvērtība (TV)</t>
  </si>
  <si>
    <t>Count</t>
  </si>
  <si>
    <t>Variance</t>
  </si>
  <si>
    <t>Standard deviation</t>
  </si>
  <si>
    <t>Median</t>
  </si>
  <si>
    <t>Confidence.T</t>
  </si>
  <si>
    <t>DB "Urbumi" dati</t>
  </si>
  <si>
    <t>Tendenču aprēķinam sagatavotie dati</t>
  </si>
  <si>
    <t>Gads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</si>
  <si>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</si>
  <si>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</si>
  <si>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</si>
  <si>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</si>
  <si>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</si>
  <si>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</si>
  <si>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</si>
  <si>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</si>
  <si>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</si>
  <si>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</si>
  <si>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</si>
  <si>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</si>
  <si>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</si>
  <si>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</si>
  <si>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</si>
  <si>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</si>
  <si>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</si>
  <si>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</si>
  <si>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</si>
  <si>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</si>
  <si>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</si>
  <si>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</si>
  <si>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95,0%</t>
  </si>
  <si>
    <t>Upper 95,0%</t>
  </si>
  <si>
    <t>RESIDUAL OUTPUT</t>
  </si>
  <si>
    <t>Observation</t>
  </si>
  <si>
    <t>Predicted 1990</t>
  </si>
  <si>
    <t>Residuals</t>
  </si>
  <si>
    <t>Min</t>
  </si>
  <si>
    <t>Max</t>
  </si>
  <si>
    <t>Ar</t>
  </si>
  <si>
    <t xml:space="preserve">apzīmētajos gadījumos neatbilstība jonu bilances vienādojumā pārsniedz 10 %; dati nav izmantoti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</si>
</sst>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7">
    <xf numFmtId="0" fontId="0" fillId="0" borderId="0" xfId="0"/>
    <xf numFmtId="0" fontId="18" fillId="0" borderId="0" xfId="0" applyFont="1"/>
    <xf numFmtId="0" fontId="18" fillId="0" borderId="10" xfId="0" applyFont="1" applyBorder="1"/>
    <xf numFmtId="0" fontId="18" fillId="0" borderId="12" xfId="0" applyFont="1" applyBorder="1"/>
    <xf numFmtId="14" fontId="18" fillId="0" borderId="16" xfId="0" applyNumberFormat="1" applyFont="1" applyBorder="1" applyAlignment="1">
      <alignment horizontal="right" vertical="center"/>
    </xf>
    <xf numFmtId="164" fontId="18" fillId="0" borderId="16" xfId="0" applyNumberFormat="1" applyFont="1" applyBorder="1" applyAlignment="1">
      <alignment horizontal="right" vertical="center"/>
    </xf>
    <xf numFmtId="14" fontId="18" fillId="0" borderId="17" xfId="0" applyNumberFormat="1" applyFont="1" applyBorder="1" applyAlignment="1">
      <alignment horizontal="right" vertical="center"/>
    </xf>
    <xf numFmtId="164" fontId="18" fillId="0" borderId="19" xfId="0" applyNumberFormat="1" applyFont="1" applyBorder="1" applyAlignment="1">
      <alignment horizontal="right" vertical="center"/>
    </xf>
    <xf numFmtId="164" fontId="18" fillId="0" borderId="20" xfId="0" applyNumberFormat="1" applyFont="1" applyBorder="1" applyAlignment="1">
      <alignment horizontal="right" vertical="center"/>
    </xf>
    <xf numFmtId="164" fontId="18" fillId="0" borderId="17" xfId="0" applyNumberFormat="1" applyFont="1" applyBorder="1" applyAlignment="1">
      <alignment horizontal="right" vertical="center"/>
    </xf>
    <xf numFmtId="0" fontId="18" fillId="0" borderId="18" xfId="0" applyFont="1" applyBorder="1"/>
    <xf numFmtId="164" fontId="19" fillId="0" borderId="17" xfId="0" applyNumberFormat="1" applyFont="1" applyBorder="1" applyAlignment="1">
      <alignment horizontal="right" vertical="center"/>
    </xf>
    <xf numFmtId="164" fontId="19" fillId="0" borderId="20" xfId="0" applyNumberFormat="1" applyFont="1" applyBorder="1" applyAlignment="1">
      <alignment horizontal="right" vertical="center"/>
    </xf>
    <xf numFmtId="164" fontId="18" fillId="0" borderId="21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19" fillId="0" borderId="0" xfId="0" applyFont="1" applyFill="1" applyBorder="1" applyAlignment="1">
      <alignment horizontal="right" vertical="center"/>
    </xf>
    <xf numFmtId="0" fontId="18" fillId="0" borderId="0" xfId="0" applyFont="1" applyBorder="1"/>
    <xf numFmtId="0" fontId="18" fillId="0" borderId="0" xfId="0" applyFont="1" applyAlignment="1">
      <alignment horizontal="right" vertical="center"/>
    </xf>
    <xf numFmtId="164" fontId="19" fillId="0" borderId="0" xfId="0" applyNumberFormat="1" applyFont="1"/>
    <xf numFmtId="164" fontId="18" fillId="0" borderId="0" xfId="0" applyNumberFormat="1" applyFont="1"/>
    <xf numFmtId="165" fontId="18" fillId="0" borderId="0" xfId="0" applyNumberFormat="1" applyFont="1"/>
    <xf numFmtId="0" fontId="20" fillId="0" borderId="0" xfId="0" applyFont="1" applyAlignment="1"/>
    <xf numFmtId="0" fontId="0" fillId="0" borderId="0" xfId="0" applyFill="1" applyBorder="1" applyAlignment="1"/>
    <xf numFmtId="0" fontId="0" fillId="0" borderId="0" xfId="0" applyBorder="1"/>
    <xf numFmtId="0" fontId="21" fillId="0" borderId="0" xfId="0" applyFont="1" applyFill="1" applyBorder="1" applyAlignment="1">
      <alignment horizontal="centerContinuous"/>
    </xf>
    <xf numFmtId="0" fontId="21" fillId="0" borderId="0" xfId="0" applyFont="1" applyFill="1" applyBorder="1" applyAlignment="1">
      <alignment horizontal="center"/>
    </xf>
    <xf numFmtId="14" fontId="18" fillId="33" borderId="17" xfId="0" applyNumberFormat="1" applyFont="1" applyFill="1" applyBorder="1" applyAlignment="1">
      <alignment horizontal="right" vertical="center"/>
    </xf>
    <xf numFmtId="14" fontId="18" fillId="33" borderId="13" xfId="0" applyNumberFormat="1" applyFont="1" applyFill="1" applyBorder="1" applyAlignment="1">
      <alignment horizontal="right" vertical="center"/>
    </xf>
    <xf numFmtId="0" fontId="0" fillId="0" borderId="12" xfId="0" applyBorder="1"/>
    <xf numFmtId="164" fontId="18" fillId="0" borderId="17" xfId="0" applyNumberFormat="1" applyFont="1" applyFill="1" applyBorder="1" applyAlignment="1">
      <alignment horizontal="right" vertical="center"/>
    </xf>
    <xf numFmtId="164" fontId="18" fillId="0" borderId="20" xfId="0" applyNumberFormat="1" applyFont="1" applyFill="1" applyBorder="1" applyAlignment="1">
      <alignment horizontal="right" vertical="center"/>
    </xf>
    <xf numFmtId="164" fontId="18" fillId="0" borderId="13" xfId="0" applyNumberFormat="1" applyFont="1" applyFill="1" applyBorder="1" applyAlignment="1">
      <alignment horizontal="right" vertical="center"/>
    </xf>
    <xf numFmtId="164" fontId="18" fillId="0" borderId="0" xfId="0" applyNumberFormat="1" applyFont="1" applyAlignment="1">
      <alignment horizontal="right" vertical="center"/>
    </xf>
    <xf numFmtId="0" fontId="0" fillId="0" borderId="15" xfId="0" applyBorder="1"/>
    <xf numFmtId="164" fontId="19" fillId="0" borderId="24" xfId="0" applyNumberFormat="1" applyFont="1" applyBorder="1" applyAlignment="1">
      <alignment horizontal="right" vertical="center"/>
    </xf>
    <xf numFmtId="0" fontId="18" fillId="0" borderId="25" xfId="0" applyFont="1" applyBorder="1"/>
    <xf numFmtId="0" fontId="18" fillId="0" borderId="20" xfId="0" applyFont="1" applyBorder="1"/>
    <xf numFmtId="0" fontId="22" fillId="0" borderId="0" xfId="0" applyFont="1"/>
    <xf numFmtId="0" fontId="23" fillId="0" borderId="23" xfId="0" applyFont="1" applyFill="1" applyBorder="1" applyAlignment="1">
      <alignment horizontal="centerContinuous"/>
    </xf>
    <xf numFmtId="0" fontId="22" fillId="0" borderId="0" xfId="0" applyFont="1" applyFill="1" applyBorder="1" applyAlignment="1"/>
    <xf numFmtId="165" fontId="22" fillId="0" borderId="0" xfId="0" applyNumberFormat="1" applyFont="1" applyFill="1" applyBorder="1" applyAlignment="1"/>
    <xf numFmtId="0" fontId="22" fillId="0" borderId="22" xfId="0" applyFont="1" applyFill="1" applyBorder="1" applyAlignment="1"/>
    <xf numFmtId="0" fontId="23" fillId="0" borderId="23" xfId="0" applyFont="1" applyFill="1" applyBorder="1" applyAlignment="1">
      <alignment horizontal="center"/>
    </xf>
    <xf numFmtId="165" fontId="22" fillId="0" borderId="22" xfId="0" applyNumberFormat="1" applyFont="1" applyFill="1" applyBorder="1" applyAlignment="1"/>
    <xf numFmtId="0" fontId="18" fillId="33" borderId="0" xfId="0" applyFont="1" applyFill="1"/>
    <xf numFmtId="0" fontId="0" fillId="0" borderId="0" xfId="0" applyAlignment="1">
      <alignment horizontal="right"/>
    </xf>
    <xf numFmtId="0" fontId="0" fillId="0" borderId="18" xfId="0" applyBorder="1"/>
    <xf numFmtId="0" fontId="18" fillId="0" borderId="21" xfId="0" applyFont="1" applyBorder="1"/>
    <xf numFmtId="0" fontId="20" fillId="0" borderId="0" xfId="0" applyFont="1" applyAlignment="1">
      <alignment horizontal="center"/>
    </xf>
    <xf numFmtId="0" fontId="18" fillId="0" borderId="1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164" fontId="22" fillId="0" borderId="17" xfId="0" applyNumberFormat="1" applyFont="1" applyBorder="1" applyAlignment="1">
      <alignment horizontal="right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Hlorīdjoni</c:v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5277607985329934"/>
                  <c:y val="5.752045700169831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xVal>
            <c:numRef>
              <c:f>Baltezers_135!$E$7:$E$14</c:f>
              <c:numCache>
                <c:formatCode>General</c:formatCode>
                <c:ptCount val="8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2014</c:v>
                </c:pt>
              </c:numCache>
            </c:numRef>
          </c:xVal>
          <c:yVal>
            <c:numRef>
              <c:f>Baltezers_135!$F$7:$F$14</c:f>
              <c:numCache>
                <c:formatCode>0.0</c:formatCode>
                <c:ptCount val="8"/>
                <c:pt idx="0">
                  <c:v>170</c:v>
                </c:pt>
                <c:pt idx="1">
                  <c:v>130</c:v>
                </c:pt>
                <c:pt idx="2">
                  <c:v>245</c:v>
                </c:pt>
                <c:pt idx="3">
                  <c:v>77</c:v>
                </c:pt>
                <c:pt idx="4">
                  <c:v>109</c:v>
                </c:pt>
                <c:pt idx="5">
                  <c:v>149</c:v>
                </c:pt>
                <c:pt idx="6">
                  <c:v>241.76</c:v>
                </c:pt>
                <c:pt idx="7">
                  <c:v>224.33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DC32-4974-9B61-937C9FF577A3}"/>
            </c:ext>
          </c:extLst>
        </c:ser>
        <c:ser>
          <c:idx val="1"/>
          <c:order val="1"/>
          <c:tx>
            <c:v>Robežvērtība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Baltezers_135!$E$7:$E$14</c:f>
              <c:numCache>
                <c:formatCode>General</c:formatCode>
                <c:ptCount val="8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2014</c:v>
                </c:pt>
              </c:numCache>
            </c:numRef>
          </c:xVal>
          <c:yVal>
            <c:numRef>
              <c:f>Baltezers_135!$G$7:$G$14</c:f>
              <c:numCache>
                <c:formatCode>0.0</c:formatCode>
                <c:ptCount val="8"/>
                <c:pt idx="0">
                  <c:v>152</c:v>
                </c:pt>
                <c:pt idx="1">
                  <c:v>152</c:v>
                </c:pt>
                <c:pt idx="2">
                  <c:v>152</c:v>
                </c:pt>
                <c:pt idx="3">
                  <c:v>152</c:v>
                </c:pt>
                <c:pt idx="4">
                  <c:v>152</c:v>
                </c:pt>
                <c:pt idx="5">
                  <c:v>152</c:v>
                </c:pt>
                <c:pt idx="6">
                  <c:v>152</c:v>
                </c:pt>
                <c:pt idx="7">
                  <c:v>152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DC32-4974-9B61-937C9FF577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486888"/>
        <c:axId val="8655008"/>
      </c:scatterChart>
      <c:valAx>
        <c:axId val="161486888"/>
        <c:scaling>
          <c:orientation val="minMax"/>
          <c:max val="2015"/>
          <c:min val="200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1800000" spcFirstLastPara="1" vertOverflow="ellipsis" wrap="square" anchor="ctr" anchorCtr="1"/>
          <a:lstStyle/>
          <a:p>
            <a:pPr>
              <a:defRPr sz="800" b="0" i="1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8655008"/>
        <c:crosses val="autoZero"/>
        <c:crossBetween val="midCat"/>
      </c:valAx>
      <c:valAx>
        <c:axId val="8655008"/>
        <c:scaling>
          <c:orientation val="minMax"/>
          <c:max val="25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61486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547685</xdr:colOff>
      <xdr:row>3</xdr:row>
      <xdr:rowOff>171450</xdr:rowOff>
    </xdr:from>
    <xdr:to>
      <xdr:col>17</xdr:col>
      <xdr:colOff>166686</xdr:colOff>
      <xdr:row>26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345F43C9-F434-402A-877E-9042AB889D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77"/>
  <sheetViews>
    <sheetView tabSelected="1" zoomScale="80" zoomScaleNormal="80" workbookViewId="0">
      <selection activeCell="G26" sqref="G26"/>
    </sheetView>
  </sheetViews>
  <sheetFormatPr defaultRowHeight="15" x14ac:dyDescent="0.25"/>
  <cols>
    <col min="1" max="1" width="5.140625" customWidth="1"/>
    <col min="2" max="2" width="14.42578125" customWidth="1"/>
    <col min="3" max="3" width="17.7109375" customWidth="1"/>
    <col min="4" max="4" width="7" customWidth="1"/>
    <col min="5" max="5" width="17.5703125" customWidth="1"/>
    <col min="6" max="6" width="17.85546875" customWidth="1"/>
    <col min="7" max="7" width="16.7109375" customWidth="1"/>
    <col min="8" max="8" width="4.140625" customWidth="1"/>
  </cols>
  <sheetData>
    <row r="3" spans="1:14" x14ac:dyDescent="0.25">
      <c r="B3" s="48" t="s">
        <v>9</v>
      </c>
      <c r="C3" s="48"/>
      <c r="D3" s="21"/>
      <c r="E3" s="48" t="s">
        <v>10</v>
      </c>
      <c r="F3" s="48"/>
      <c r="G3" s="48"/>
      <c r="M3" s="21"/>
      <c r="N3" s="21"/>
    </row>
    <row r="4" spans="1:14" x14ac:dyDescent="0.25">
      <c r="B4" s="2"/>
      <c r="C4" s="2"/>
      <c r="E4" s="1"/>
      <c r="F4" s="2"/>
      <c r="G4" s="2"/>
      <c r="H4" s="1"/>
    </row>
    <row r="5" spans="1:14" x14ac:dyDescent="0.25">
      <c r="A5" s="28"/>
      <c r="B5" s="54" t="s">
        <v>0</v>
      </c>
      <c r="C5" s="49" t="s">
        <v>1</v>
      </c>
      <c r="D5" s="33"/>
      <c r="E5" s="54" t="s">
        <v>11</v>
      </c>
      <c r="F5" s="49" t="s">
        <v>1</v>
      </c>
      <c r="G5" s="52" t="s">
        <v>3</v>
      </c>
      <c r="H5" s="1"/>
    </row>
    <row r="6" spans="1:14" x14ac:dyDescent="0.25">
      <c r="A6" s="28"/>
      <c r="B6" s="55"/>
      <c r="C6" s="50"/>
      <c r="D6" s="33"/>
      <c r="E6" s="55"/>
      <c r="F6" s="50"/>
      <c r="G6" s="53"/>
      <c r="H6" s="1"/>
    </row>
    <row r="7" spans="1:14" x14ac:dyDescent="0.25">
      <c r="A7" s="28"/>
      <c r="B7" s="4">
        <v>32910</v>
      </c>
      <c r="C7" s="5">
        <v>60</v>
      </c>
      <c r="D7" s="33"/>
      <c r="E7" s="36">
        <v>2003</v>
      </c>
      <c r="F7" s="12">
        <v>170</v>
      </c>
      <c r="G7" s="9">
        <v>152</v>
      </c>
      <c r="H7" s="1"/>
    </row>
    <row r="8" spans="1:14" x14ac:dyDescent="0.25">
      <c r="A8" s="28"/>
      <c r="B8" s="6">
        <v>33443</v>
      </c>
      <c r="C8" s="7">
        <v>42</v>
      </c>
      <c r="D8" s="33"/>
      <c r="E8" s="3">
        <v>2004</v>
      </c>
      <c r="F8" s="56">
        <v>130</v>
      </c>
      <c r="G8" s="8">
        <v>152</v>
      </c>
      <c r="H8" s="10"/>
    </row>
    <row r="9" spans="1:14" x14ac:dyDescent="0.25">
      <c r="A9" s="28"/>
      <c r="B9" s="6">
        <v>34298</v>
      </c>
      <c r="C9" s="9">
        <v>50</v>
      </c>
      <c r="D9" s="33"/>
      <c r="E9" s="36">
        <v>2005</v>
      </c>
      <c r="F9" s="11">
        <v>245</v>
      </c>
      <c r="G9" s="8">
        <v>152</v>
      </c>
      <c r="H9" s="1"/>
    </row>
    <row r="10" spans="1:14" x14ac:dyDescent="0.25">
      <c r="A10" s="28"/>
      <c r="B10" s="6">
        <v>34726</v>
      </c>
      <c r="C10" s="9">
        <v>184</v>
      </c>
      <c r="D10" s="33"/>
      <c r="E10" s="3">
        <v>2006</v>
      </c>
      <c r="F10" s="9">
        <v>77</v>
      </c>
      <c r="G10" s="8">
        <v>152</v>
      </c>
      <c r="H10" s="1"/>
    </row>
    <row r="11" spans="1:14" x14ac:dyDescent="0.25">
      <c r="A11" s="28"/>
      <c r="B11" s="6">
        <v>35384</v>
      </c>
      <c r="C11" s="9">
        <v>160</v>
      </c>
      <c r="D11" s="33"/>
      <c r="E11" s="35">
        <v>2008</v>
      </c>
      <c r="F11" s="9">
        <v>109</v>
      </c>
      <c r="G11" s="8">
        <v>152</v>
      </c>
      <c r="H11" s="1"/>
    </row>
    <row r="12" spans="1:14" x14ac:dyDescent="0.25">
      <c r="A12" s="28"/>
      <c r="B12" s="6">
        <v>37091</v>
      </c>
      <c r="C12" s="8">
        <v>27</v>
      </c>
      <c r="D12" s="33"/>
      <c r="E12" s="36">
        <v>2009</v>
      </c>
      <c r="F12" s="56">
        <v>149</v>
      </c>
      <c r="G12" s="8">
        <v>152</v>
      </c>
      <c r="H12" s="1"/>
    </row>
    <row r="13" spans="1:14" x14ac:dyDescent="0.25">
      <c r="A13" s="28"/>
      <c r="B13" s="6">
        <v>37544</v>
      </c>
      <c r="C13" s="8">
        <v>35</v>
      </c>
      <c r="D13" s="33"/>
      <c r="E13" s="36">
        <v>2010</v>
      </c>
      <c r="F13" s="11">
        <v>241.76</v>
      </c>
      <c r="G13" s="8">
        <v>152</v>
      </c>
      <c r="H13" s="1"/>
    </row>
    <row r="14" spans="1:14" x14ac:dyDescent="0.25">
      <c r="A14" s="28"/>
      <c r="B14" s="6">
        <v>37939</v>
      </c>
      <c r="C14" s="8">
        <v>170</v>
      </c>
      <c r="D14" s="33"/>
      <c r="E14" s="47">
        <v>2014</v>
      </c>
      <c r="F14" s="34">
        <v>224.33</v>
      </c>
      <c r="G14" s="13">
        <v>152</v>
      </c>
      <c r="H14" s="1"/>
    </row>
    <row r="15" spans="1:14" x14ac:dyDescent="0.25">
      <c r="A15" s="28"/>
      <c r="B15" s="6">
        <v>38261</v>
      </c>
      <c r="C15" s="9">
        <v>130</v>
      </c>
      <c r="D15" s="46"/>
      <c r="E15" s="16"/>
      <c r="F15" s="15"/>
      <c r="G15" s="15"/>
      <c r="H15" s="1"/>
    </row>
    <row r="16" spans="1:14" x14ac:dyDescent="0.25">
      <c r="A16" s="28"/>
      <c r="B16" s="6">
        <v>38502</v>
      </c>
      <c r="C16" s="9">
        <v>245</v>
      </c>
      <c r="D16" s="46"/>
      <c r="E16" s="16"/>
      <c r="F16" s="15"/>
      <c r="G16" s="15"/>
      <c r="H16" s="1"/>
    </row>
    <row r="17" spans="1:8" x14ac:dyDescent="0.25">
      <c r="A17" s="28"/>
      <c r="B17" s="6">
        <v>38965</v>
      </c>
      <c r="C17" s="9">
        <v>77</v>
      </c>
      <c r="D17" s="46"/>
      <c r="E17" s="16" t="s">
        <v>4</v>
      </c>
      <c r="F17" s="17">
        <f>COUNT(F7:F14)</f>
        <v>8</v>
      </c>
      <c r="G17" s="18"/>
      <c r="H17" s="1"/>
    </row>
    <row r="18" spans="1:8" x14ac:dyDescent="0.25">
      <c r="A18" s="28"/>
      <c r="B18" s="6">
        <v>39694</v>
      </c>
      <c r="C18" s="9">
        <v>109</v>
      </c>
      <c r="D18" s="46"/>
      <c r="E18" s="16" t="s">
        <v>40</v>
      </c>
      <c r="F18" s="32">
        <f>MIN(F7:F14)</f>
        <v>77</v>
      </c>
      <c r="G18" s="18"/>
      <c r="H18" s="1"/>
    </row>
    <row r="19" spans="1:8" x14ac:dyDescent="0.25">
      <c r="A19" s="28"/>
      <c r="B19" s="6">
        <v>39897</v>
      </c>
      <c r="C19" s="9">
        <v>149</v>
      </c>
      <c r="D19" s="46"/>
      <c r="E19" s="16" t="s">
        <v>41</v>
      </c>
      <c r="F19" s="32">
        <f>MAX(F7:F14)</f>
        <v>245</v>
      </c>
      <c r="G19" s="18"/>
      <c r="H19" s="1"/>
    </row>
    <row r="20" spans="1:8" x14ac:dyDescent="0.25">
      <c r="A20" s="28"/>
      <c r="B20" s="6">
        <v>40457</v>
      </c>
      <c r="C20" s="9">
        <v>241.76</v>
      </c>
      <c r="D20" s="46"/>
      <c r="E20" s="16" t="s">
        <v>7</v>
      </c>
      <c r="F20" s="20">
        <f>MEDIAN(F7:F14)</f>
        <v>159.5</v>
      </c>
      <c r="G20" s="18"/>
      <c r="H20" s="1"/>
    </row>
    <row r="21" spans="1:8" x14ac:dyDescent="0.25">
      <c r="A21" s="28"/>
      <c r="B21" s="26">
        <v>41492.672222222223</v>
      </c>
      <c r="C21" s="29">
        <v>234.6</v>
      </c>
      <c r="D21" s="46"/>
      <c r="E21" s="16" t="s">
        <v>5</v>
      </c>
      <c r="F21" s="20">
        <f>_xlfn.VAR.P(F7:F14)</f>
        <v>3514.1325609375017</v>
      </c>
      <c r="G21" s="19"/>
      <c r="H21" s="1"/>
    </row>
    <row r="22" spans="1:8" x14ac:dyDescent="0.25">
      <c r="A22" s="28"/>
      <c r="B22" s="6">
        <v>41962.652083333334</v>
      </c>
      <c r="C22" s="30">
        <v>224.33</v>
      </c>
      <c r="E22" s="1" t="s">
        <v>6</v>
      </c>
      <c r="F22" s="20">
        <f>_xlfn.STDEV.P(F7:F14)</f>
        <v>59.280119440985452</v>
      </c>
      <c r="G22" s="19"/>
      <c r="H22" s="1"/>
    </row>
    <row r="23" spans="1:8" x14ac:dyDescent="0.25">
      <c r="A23" s="28"/>
      <c r="B23" s="27">
        <v>42891.509027777778</v>
      </c>
      <c r="C23" s="31">
        <v>179</v>
      </c>
      <c r="E23" s="1" t="s">
        <v>8</v>
      </c>
      <c r="F23" s="20">
        <f>_xlfn.CONFIDENCE.T(0.05,F22,F17)</f>
        <v>49.559420089372033</v>
      </c>
      <c r="G23" s="19"/>
      <c r="H23" s="1"/>
    </row>
    <row r="24" spans="1:8" x14ac:dyDescent="0.25">
      <c r="B24" s="14"/>
      <c r="C24" s="15"/>
      <c r="E24" s="1"/>
      <c r="F24" s="20"/>
      <c r="G24" s="19"/>
      <c r="H24" s="16"/>
    </row>
    <row r="25" spans="1:8" x14ac:dyDescent="0.25">
      <c r="B25" s="14"/>
      <c r="C25" s="15"/>
      <c r="E25" s="1"/>
      <c r="F25" s="20"/>
      <c r="G25" s="19"/>
      <c r="H25" s="16"/>
    </row>
    <row r="26" spans="1:8" x14ac:dyDescent="0.25">
      <c r="B26" s="14"/>
      <c r="C26" s="15"/>
      <c r="E26" s="1"/>
      <c r="F26" s="20"/>
      <c r="G26" s="19"/>
      <c r="H26" s="16"/>
    </row>
    <row r="27" spans="1:8" x14ac:dyDescent="0.25">
      <c r="B27" s="14"/>
      <c r="C27" s="15"/>
      <c r="E27" s="23"/>
      <c r="F27" s="23"/>
      <c r="G27" s="23"/>
      <c r="H27" s="16"/>
    </row>
    <row r="28" spans="1:8" x14ac:dyDescent="0.25">
      <c r="B28" s="1"/>
      <c r="C28" s="17"/>
      <c r="E28" s="23"/>
      <c r="F28" s="23"/>
      <c r="G28" s="23"/>
      <c r="H28" s="1"/>
    </row>
    <row r="29" spans="1:8" x14ac:dyDescent="0.25">
      <c r="B29" s="1"/>
      <c r="C29" s="20"/>
      <c r="E29" s="23"/>
      <c r="F29" s="23"/>
      <c r="G29" s="23"/>
      <c r="H29" s="1"/>
    </row>
    <row r="30" spans="1:8" x14ac:dyDescent="0.25">
      <c r="B30" s="1"/>
      <c r="C30" s="20"/>
      <c r="E30" s="23"/>
      <c r="F30" s="23"/>
      <c r="G30" s="23"/>
      <c r="H30" s="1"/>
    </row>
    <row r="31" spans="1:8" x14ac:dyDescent="0.25">
      <c r="B31" s="1"/>
      <c r="C31" s="20"/>
      <c r="E31" s="23"/>
      <c r="F31" s="23"/>
      <c r="G31" s="23"/>
      <c r="H31" s="1"/>
    </row>
    <row r="32" spans="1:8" x14ac:dyDescent="0.25">
      <c r="A32" s="45" t="s">
        <v>42</v>
      </c>
      <c r="B32" s="44"/>
      <c r="C32" s="20" t="s">
        <v>43</v>
      </c>
      <c r="E32" s="23"/>
      <c r="F32" s="23"/>
      <c r="G32" s="23"/>
      <c r="H32" s="1"/>
    </row>
    <row r="33" spans="1:8" x14ac:dyDescent="0.25">
      <c r="B33" s="1"/>
      <c r="C33" s="20"/>
      <c r="E33" s="23"/>
      <c r="F33" s="23"/>
      <c r="G33" s="23"/>
      <c r="H33" s="1"/>
    </row>
    <row r="34" spans="1:8" x14ac:dyDescent="0.25">
      <c r="B34" s="51" t="s">
        <v>2</v>
      </c>
      <c r="C34" s="51"/>
      <c r="D34" s="51"/>
      <c r="E34" s="23"/>
      <c r="F34" s="23"/>
      <c r="G34" s="23"/>
      <c r="H34" s="1"/>
    </row>
    <row r="35" spans="1:8" x14ac:dyDescent="0.25">
      <c r="E35" s="23"/>
      <c r="F35" s="23"/>
      <c r="G35" s="23"/>
    </row>
    <row r="36" spans="1:8" x14ac:dyDescent="0.25">
      <c r="A36" s="23"/>
      <c r="B36" s="23"/>
      <c r="C36" s="23"/>
      <c r="D36" s="23"/>
      <c r="E36" s="23"/>
      <c r="F36" s="23"/>
      <c r="G36" s="23"/>
    </row>
    <row r="37" spans="1:8" x14ac:dyDescent="0.25">
      <c r="A37" s="23"/>
      <c r="B37" s="23"/>
      <c r="C37" s="23"/>
      <c r="D37" s="23"/>
      <c r="E37" s="23"/>
      <c r="F37" s="23"/>
      <c r="G37" s="23"/>
    </row>
    <row r="38" spans="1:8" x14ac:dyDescent="0.25">
      <c r="A38" s="23"/>
      <c r="B38" s="23"/>
      <c r="C38" s="23"/>
      <c r="D38" s="23"/>
      <c r="E38" s="23"/>
      <c r="F38" s="23"/>
      <c r="G38" s="23"/>
    </row>
    <row r="39" spans="1:8" x14ac:dyDescent="0.25">
      <c r="A39" s="24"/>
      <c r="B39" s="24"/>
      <c r="C39" s="23"/>
      <c r="D39" s="23"/>
      <c r="E39" s="23"/>
      <c r="F39" s="23"/>
      <c r="G39" s="23"/>
    </row>
    <row r="40" spans="1:8" x14ac:dyDescent="0.25">
      <c r="A40" s="22"/>
      <c r="B40" s="22"/>
      <c r="C40" s="23"/>
      <c r="D40" s="23"/>
      <c r="E40" s="23"/>
      <c r="F40" s="23"/>
      <c r="G40" s="23"/>
    </row>
    <row r="41" spans="1:8" x14ac:dyDescent="0.25">
      <c r="A41" s="22"/>
      <c r="B41" s="22"/>
      <c r="C41" s="23"/>
      <c r="D41" s="23"/>
      <c r="E41" s="23"/>
      <c r="F41" s="23"/>
      <c r="G41" s="23"/>
    </row>
    <row r="42" spans="1:8" x14ac:dyDescent="0.25">
      <c r="A42" s="22"/>
      <c r="B42" s="22"/>
      <c r="C42" s="23"/>
      <c r="D42" s="23"/>
      <c r="E42" s="23"/>
      <c r="F42" s="23"/>
      <c r="G42" s="23"/>
    </row>
    <row r="43" spans="1:8" x14ac:dyDescent="0.25">
      <c r="A43" s="22"/>
      <c r="B43" s="22"/>
      <c r="C43" s="23"/>
      <c r="D43" s="23"/>
      <c r="E43" s="25"/>
      <c r="F43" s="25"/>
      <c r="G43" s="23"/>
    </row>
    <row r="44" spans="1:8" x14ac:dyDescent="0.25">
      <c r="A44" s="22"/>
      <c r="B44" s="22"/>
      <c r="C44" s="23"/>
      <c r="D44" s="23"/>
      <c r="E44" s="22"/>
      <c r="F44" s="22"/>
      <c r="G44" s="23"/>
    </row>
    <row r="45" spans="1:8" x14ac:dyDescent="0.25">
      <c r="A45" s="23"/>
      <c r="B45" s="23"/>
      <c r="C45" s="23"/>
      <c r="D45" s="23"/>
      <c r="E45" s="22"/>
      <c r="F45" s="22"/>
      <c r="G45" s="23"/>
    </row>
    <row r="46" spans="1:8" x14ac:dyDescent="0.25">
      <c r="A46" s="23"/>
      <c r="B46" s="23"/>
      <c r="C46" s="23"/>
      <c r="D46" s="23"/>
      <c r="E46" s="23"/>
      <c r="F46" s="23"/>
      <c r="G46" s="23"/>
    </row>
    <row r="47" spans="1:8" x14ac:dyDescent="0.25">
      <c r="A47" s="25"/>
      <c r="B47" s="25"/>
      <c r="C47" s="25"/>
      <c r="D47" s="25"/>
      <c r="E47" s="23"/>
      <c r="F47" s="23"/>
      <c r="G47" s="23"/>
    </row>
    <row r="48" spans="1:8" x14ac:dyDescent="0.25">
      <c r="A48" s="22"/>
      <c r="B48" s="22"/>
      <c r="C48" s="22"/>
      <c r="D48" s="22"/>
      <c r="E48" s="23"/>
      <c r="F48" s="23"/>
      <c r="G48" s="23"/>
    </row>
    <row r="49" spans="1:7" x14ac:dyDescent="0.25">
      <c r="A49" s="22"/>
      <c r="B49" s="22"/>
      <c r="C49" s="22"/>
      <c r="D49" s="22"/>
      <c r="E49" s="23"/>
      <c r="F49" s="23"/>
      <c r="G49" s="23"/>
    </row>
    <row r="50" spans="1:7" x14ac:dyDescent="0.25">
      <c r="A50" s="22"/>
      <c r="B50" s="22"/>
      <c r="C50" s="22"/>
      <c r="D50" s="22"/>
      <c r="E50" s="23"/>
      <c r="F50" s="23"/>
      <c r="G50" s="23"/>
    </row>
    <row r="51" spans="1:7" x14ac:dyDescent="0.25">
      <c r="A51" s="23"/>
      <c r="B51" s="23"/>
      <c r="C51" s="23"/>
      <c r="D51" s="23"/>
      <c r="E51" s="23"/>
      <c r="F51" s="23"/>
      <c r="G51" s="23"/>
    </row>
    <row r="52" spans="1:7" x14ac:dyDescent="0.25">
      <c r="A52" s="25"/>
      <c r="B52" s="25"/>
      <c r="C52" s="25"/>
      <c r="D52" s="25"/>
      <c r="E52" s="23"/>
      <c r="F52" s="23"/>
      <c r="G52" s="23"/>
    </row>
    <row r="53" spans="1:7" x14ac:dyDescent="0.25">
      <c r="A53" s="22"/>
      <c r="B53" s="22"/>
      <c r="C53" s="22"/>
      <c r="D53" s="22"/>
      <c r="E53" s="23"/>
      <c r="F53" s="23"/>
      <c r="G53" s="23"/>
    </row>
    <row r="54" spans="1:7" x14ac:dyDescent="0.25">
      <c r="A54" s="22"/>
      <c r="B54" s="22"/>
      <c r="C54" s="22"/>
      <c r="D54" s="22"/>
      <c r="E54" s="23"/>
      <c r="F54" s="23"/>
      <c r="G54" s="23"/>
    </row>
    <row r="55" spans="1:7" x14ac:dyDescent="0.25">
      <c r="A55" s="23"/>
      <c r="B55" s="23"/>
      <c r="C55" s="23"/>
      <c r="D55" s="23"/>
      <c r="E55" s="23"/>
      <c r="F55" s="23"/>
      <c r="G55" s="23"/>
    </row>
    <row r="56" spans="1:7" x14ac:dyDescent="0.25">
      <c r="A56" s="23"/>
      <c r="B56" s="23"/>
      <c r="C56" s="23"/>
      <c r="D56" s="23"/>
      <c r="E56" s="23"/>
      <c r="F56" s="23"/>
      <c r="G56" s="23"/>
    </row>
    <row r="57" spans="1:7" x14ac:dyDescent="0.25">
      <c r="A57" s="23"/>
      <c r="B57" s="23"/>
      <c r="C57" s="23"/>
      <c r="D57" s="23"/>
      <c r="E57" s="23"/>
      <c r="F57" s="23"/>
      <c r="G57" s="23"/>
    </row>
    <row r="58" spans="1:7" x14ac:dyDescent="0.25">
      <c r="A58" s="23"/>
      <c r="B58" s="23"/>
      <c r="C58" s="23"/>
      <c r="D58" s="23"/>
      <c r="E58" s="23"/>
      <c r="F58" s="23"/>
      <c r="G58" s="23"/>
    </row>
    <row r="59" spans="1:7" x14ac:dyDescent="0.25">
      <c r="A59" s="23"/>
      <c r="B59" s="23"/>
      <c r="C59" s="23"/>
      <c r="D59" s="23"/>
    </row>
    <row r="60" spans="1:7" x14ac:dyDescent="0.25">
      <c r="A60" s="25"/>
      <c r="B60" s="25"/>
      <c r="C60" s="25"/>
      <c r="D60" s="23"/>
    </row>
    <row r="61" spans="1:7" x14ac:dyDescent="0.25">
      <c r="A61" s="22"/>
      <c r="B61" s="22"/>
      <c r="C61" s="22"/>
      <c r="D61" s="23"/>
    </row>
    <row r="62" spans="1:7" x14ac:dyDescent="0.25">
      <c r="A62" s="22"/>
      <c r="B62" s="22"/>
      <c r="C62" s="22"/>
      <c r="D62" s="23"/>
    </row>
    <row r="63" spans="1:7" x14ac:dyDescent="0.25">
      <c r="A63" s="22"/>
      <c r="B63" s="22"/>
      <c r="C63" s="22"/>
      <c r="D63" s="23"/>
    </row>
    <row r="64" spans="1:7" x14ac:dyDescent="0.25">
      <c r="A64" s="22"/>
      <c r="B64" s="22"/>
      <c r="C64" s="22"/>
      <c r="D64" s="23"/>
    </row>
    <row r="65" spans="1:4" x14ac:dyDescent="0.25">
      <c r="A65" s="22"/>
      <c r="B65" s="22"/>
      <c r="C65" s="22"/>
      <c r="D65" s="23"/>
    </row>
    <row r="66" spans="1:4" x14ac:dyDescent="0.25">
      <c r="A66" s="22"/>
      <c r="B66" s="22"/>
      <c r="C66" s="22"/>
      <c r="D66" s="23"/>
    </row>
    <row r="67" spans="1:4" x14ac:dyDescent="0.25">
      <c r="A67" s="22"/>
      <c r="B67" s="22"/>
      <c r="C67" s="22"/>
      <c r="D67" s="23"/>
    </row>
    <row r="68" spans="1:4" x14ac:dyDescent="0.25">
      <c r="A68" s="22"/>
      <c r="B68" s="22"/>
      <c r="C68" s="22"/>
    </row>
    <row r="69" spans="1:4" x14ac:dyDescent="0.25">
      <c r="A69" s="22"/>
      <c r="B69" s="22"/>
      <c r="C69" s="22"/>
    </row>
    <row r="70" spans="1:4" x14ac:dyDescent="0.25">
      <c r="A70" s="22"/>
      <c r="B70" s="22"/>
      <c r="C70" s="22"/>
    </row>
    <row r="71" spans="1:4" x14ac:dyDescent="0.25">
      <c r="A71" s="22"/>
      <c r="B71" s="22"/>
      <c r="C71" s="22"/>
    </row>
    <row r="72" spans="1:4" x14ac:dyDescent="0.25">
      <c r="A72" s="22"/>
      <c r="B72" s="22"/>
      <c r="C72" s="22"/>
    </row>
    <row r="73" spans="1:4" x14ac:dyDescent="0.25">
      <c r="A73" s="22"/>
      <c r="B73" s="22"/>
      <c r="C73" s="22"/>
    </row>
    <row r="74" spans="1:4" x14ac:dyDescent="0.25">
      <c r="A74" s="22"/>
      <c r="B74" s="22"/>
      <c r="C74" s="22"/>
    </row>
    <row r="75" spans="1:4" x14ac:dyDescent="0.25">
      <c r="A75" s="22"/>
      <c r="B75" s="22"/>
      <c r="C75" s="22"/>
    </row>
    <row r="76" spans="1:4" x14ac:dyDescent="0.25">
      <c r="A76" s="22"/>
      <c r="B76" s="22"/>
      <c r="C76" s="22"/>
    </row>
    <row r="77" spans="1:4" x14ac:dyDescent="0.25">
      <c r="A77" s="23"/>
      <c r="B77" s="23"/>
      <c r="C77" s="23"/>
    </row>
  </sheetData>
  <mergeCells count="8">
    <mergeCell ref="B3:C3"/>
    <mergeCell ref="F5:F6"/>
    <mergeCell ref="B34:D34"/>
    <mergeCell ref="G5:G6"/>
    <mergeCell ref="B5:B6"/>
    <mergeCell ref="C5:C6"/>
    <mergeCell ref="E5:E6"/>
    <mergeCell ref="E3:G3"/>
  </mergeCells>
  <pageMargins left="0.7" right="0.7" top="0.75" bottom="0.75" header="0.3" footer="0.3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8"/>
  <sheetViews>
    <sheetView workbookViewId="0">
      <selection activeCell="F13" sqref="F13"/>
    </sheetView>
  </sheetViews>
  <sheetFormatPr defaultRowHeight="15" x14ac:dyDescent="0.25"/>
  <cols>
    <col min="1" max="1" width="16" customWidth="1"/>
    <col min="2" max="2" width="13.5703125" customWidth="1"/>
    <col min="3" max="3" width="13.28515625" customWidth="1"/>
    <col min="4" max="4" width="12.42578125" customWidth="1"/>
    <col min="5" max="5" width="11.28515625" customWidth="1"/>
    <col min="6" max="6" width="13.85546875" customWidth="1"/>
    <col min="7" max="7" width="11.42578125" customWidth="1"/>
    <col min="8" max="8" width="12.140625" customWidth="1"/>
    <col min="9" max="9" width="12.5703125" customWidth="1"/>
  </cols>
  <sheetData>
    <row r="2" spans="1:9" ht="12.6" customHeight="1" x14ac:dyDescent="0.25">
      <c r="A2" s="37" t="s">
        <v>12</v>
      </c>
      <c r="B2" s="37"/>
      <c r="C2" s="37"/>
      <c r="D2" s="37"/>
      <c r="E2" s="37"/>
      <c r="F2" s="37"/>
      <c r="G2" s="37"/>
      <c r="H2" s="37"/>
      <c r="I2" s="37"/>
    </row>
    <row r="3" spans="1:9" ht="12.6" customHeight="1" thickBot="1" x14ac:dyDescent="0.3">
      <c r="A3" s="37"/>
      <c r="B3" s="37"/>
      <c r="C3" s="37"/>
      <c r="D3" s="37"/>
      <c r="E3" s="37"/>
      <c r="F3" s="37"/>
      <c r="G3" s="37"/>
      <c r="H3" s="37"/>
      <c r="I3" s="37"/>
    </row>
    <row r="4" spans="1:9" ht="12.6" customHeight="1" x14ac:dyDescent="0.25">
      <c r="A4" s="38" t="s">
        <v>13</v>
      </c>
      <c r="B4" s="38"/>
      <c r="C4" s="37"/>
      <c r="D4" s="37"/>
      <c r="E4" s="37"/>
      <c r="F4" s="37"/>
      <c r="G4" s="37"/>
      <c r="H4" s="37"/>
      <c r="I4" s="37"/>
    </row>
    <row r="5" spans="1:9" ht="12.6" customHeight="1" x14ac:dyDescent="0.25">
      <c r="A5" s="39" t="s">
        <v>14</v>
      </c>
      <c r="B5" s="40">
        <v>0.50028400089706926</v>
      </c>
      <c r="C5" s="37"/>
      <c r="D5" s="37"/>
      <c r="E5" s="37"/>
      <c r="F5" s="37"/>
      <c r="G5" s="37"/>
      <c r="H5" s="37"/>
      <c r="I5" s="37"/>
    </row>
    <row r="6" spans="1:9" ht="12.6" customHeight="1" x14ac:dyDescent="0.25">
      <c r="A6" s="39" t="s">
        <v>15</v>
      </c>
      <c r="B6" s="40">
        <v>0.25028408155357879</v>
      </c>
      <c r="C6" s="37"/>
      <c r="D6" s="37"/>
      <c r="E6" s="37"/>
      <c r="F6" s="37"/>
      <c r="G6" s="37"/>
      <c r="H6" s="37"/>
      <c r="I6" s="37"/>
    </row>
    <row r="7" spans="1:9" ht="12.6" customHeight="1" x14ac:dyDescent="0.25">
      <c r="A7" s="39" t="s">
        <v>16</v>
      </c>
      <c r="B7" s="40">
        <v>0.18780775501637703</v>
      </c>
      <c r="C7" s="37"/>
      <c r="D7" s="37"/>
      <c r="E7" s="37"/>
      <c r="F7" s="37"/>
      <c r="G7" s="37"/>
      <c r="H7" s="37"/>
      <c r="I7" s="37"/>
    </row>
    <row r="8" spans="1:9" ht="12.6" customHeight="1" x14ac:dyDescent="0.25">
      <c r="A8" s="39" t="s">
        <v>17</v>
      </c>
      <c r="B8" s="40">
        <v>6.1491109389297121</v>
      </c>
      <c r="C8" s="37"/>
      <c r="D8" s="37"/>
      <c r="E8" s="37"/>
      <c r="F8" s="37"/>
      <c r="G8" s="37"/>
      <c r="H8" s="37"/>
      <c r="I8" s="37"/>
    </row>
    <row r="9" spans="1:9" ht="12.6" customHeight="1" thickBot="1" x14ac:dyDescent="0.3">
      <c r="A9" s="41" t="s">
        <v>18</v>
      </c>
      <c r="B9" s="41">
        <v>14</v>
      </c>
      <c r="C9" s="37"/>
      <c r="D9" s="37"/>
      <c r="E9" s="37"/>
      <c r="F9" s="37"/>
      <c r="G9" s="37"/>
      <c r="H9" s="37"/>
      <c r="I9" s="37"/>
    </row>
    <row r="10" spans="1:9" ht="12.6" customHeight="1" x14ac:dyDescent="0.25">
      <c r="A10" s="37"/>
      <c r="B10" s="37"/>
      <c r="C10" s="37"/>
      <c r="D10" s="37"/>
      <c r="E10" s="37"/>
      <c r="F10" s="37"/>
      <c r="G10" s="37"/>
      <c r="H10" s="37"/>
      <c r="I10" s="37"/>
    </row>
    <row r="11" spans="1:9" ht="12.6" customHeight="1" thickBot="1" x14ac:dyDescent="0.3">
      <c r="A11" s="37" t="s">
        <v>19</v>
      </c>
      <c r="B11" s="37"/>
      <c r="C11" s="37"/>
      <c r="D11" s="37"/>
      <c r="E11" s="37"/>
      <c r="F11" s="37"/>
      <c r="G11" s="37"/>
      <c r="H11" s="37"/>
      <c r="I11" s="37"/>
    </row>
    <row r="12" spans="1:9" ht="12.6" customHeight="1" x14ac:dyDescent="0.25">
      <c r="A12" s="42"/>
      <c r="B12" s="42" t="s">
        <v>24</v>
      </c>
      <c r="C12" s="42" t="s">
        <v>25</v>
      </c>
      <c r="D12" s="42" t="s">
        <v>26</v>
      </c>
      <c r="E12" s="42" t="s">
        <v>27</v>
      </c>
      <c r="F12" s="42" t="s">
        <v>28</v>
      </c>
      <c r="G12" s="37"/>
      <c r="H12" s="37"/>
      <c r="I12" s="37"/>
    </row>
    <row r="13" spans="1:9" ht="12.6" customHeight="1" x14ac:dyDescent="0.25">
      <c r="A13" s="39" t="s">
        <v>20</v>
      </c>
      <c r="B13" s="39">
        <v>1</v>
      </c>
      <c r="C13" s="40">
        <v>151.47550164310525</v>
      </c>
      <c r="D13" s="40">
        <v>151.47550164310525</v>
      </c>
      <c r="E13" s="40">
        <v>4.0060627028790847</v>
      </c>
      <c r="F13" s="40">
        <v>6.8472747015239227E-2</v>
      </c>
      <c r="G13" s="37"/>
      <c r="H13" s="37"/>
      <c r="I13" s="37"/>
    </row>
    <row r="14" spans="1:9" ht="12.6" customHeight="1" x14ac:dyDescent="0.25">
      <c r="A14" s="39" t="s">
        <v>21</v>
      </c>
      <c r="B14" s="39">
        <v>12</v>
      </c>
      <c r="C14" s="40">
        <v>453.73878407118053</v>
      </c>
      <c r="D14" s="40">
        <v>37.811565339265044</v>
      </c>
      <c r="E14" s="39"/>
      <c r="F14" s="39"/>
      <c r="G14" s="37"/>
      <c r="H14" s="37"/>
      <c r="I14" s="37"/>
    </row>
    <row r="15" spans="1:9" ht="12.6" customHeight="1" thickBot="1" x14ac:dyDescent="0.3">
      <c r="A15" s="41" t="s">
        <v>22</v>
      </c>
      <c r="B15" s="41">
        <v>13</v>
      </c>
      <c r="C15" s="43">
        <v>605.21428571428578</v>
      </c>
      <c r="D15" s="41"/>
      <c r="E15" s="41"/>
      <c r="F15" s="41"/>
      <c r="G15" s="37"/>
      <c r="H15" s="37"/>
      <c r="I15" s="37"/>
    </row>
    <row r="16" spans="1:9" ht="12.6" customHeight="1" thickBot="1" x14ac:dyDescent="0.3">
      <c r="A16" s="37"/>
      <c r="B16" s="37"/>
      <c r="C16" s="37"/>
      <c r="D16" s="37"/>
      <c r="E16" s="37"/>
      <c r="F16" s="37"/>
      <c r="G16" s="37"/>
      <c r="H16" s="37"/>
      <c r="I16" s="37"/>
    </row>
    <row r="17" spans="1:9" ht="12.6" customHeight="1" x14ac:dyDescent="0.25">
      <c r="A17" s="42"/>
      <c r="B17" s="42" t="s">
        <v>29</v>
      </c>
      <c r="C17" s="42" t="s">
        <v>17</v>
      </c>
      <c r="D17" s="42" t="s">
        <v>30</v>
      </c>
      <c r="E17" s="42" t="s">
        <v>31</v>
      </c>
      <c r="F17" s="42" t="s">
        <v>32</v>
      </c>
      <c r="G17" s="42" t="s">
        <v>33</v>
      </c>
      <c r="H17" s="42" t="s">
        <v>34</v>
      </c>
      <c r="I17" s="42" t="s">
        <v>35</v>
      </c>
    </row>
    <row r="18" spans="1:9" ht="12.6" customHeight="1" x14ac:dyDescent="0.25">
      <c r="A18" s="39" t="s">
        <v>23</v>
      </c>
      <c r="B18" s="40">
        <v>1996.8148597544912</v>
      </c>
      <c r="C18" s="40">
        <v>3.3435555583341592</v>
      </c>
      <c r="D18" s="40">
        <v>597.21300421559408</v>
      </c>
      <c r="E18" s="40">
        <v>3.2716513913532934E-28</v>
      </c>
      <c r="F18" s="40">
        <v>1989.5298780072876</v>
      </c>
      <c r="G18" s="40">
        <v>2004.0998415016948</v>
      </c>
      <c r="H18" s="40">
        <v>1989.5298780072876</v>
      </c>
      <c r="I18" s="40">
        <v>2004.0998415016948</v>
      </c>
    </row>
    <row r="19" spans="1:9" ht="12.6" customHeight="1" thickBot="1" x14ac:dyDescent="0.3">
      <c r="A19" s="41">
        <v>60</v>
      </c>
      <c r="B19" s="43">
        <v>4.4245109206776011E-2</v>
      </c>
      <c r="C19" s="43">
        <v>2.2105808327991836E-2</v>
      </c>
      <c r="D19" s="43">
        <v>2.001515101836377</v>
      </c>
      <c r="E19" s="43">
        <v>6.8472747015239199E-2</v>
      </c>
      <c r="F19" s="43">
        <v>-3.9193095884172691E-3</v>
      </c>
      <c r="G19" s="43">
        <v>9.2409528001969291E-2</v>
      </c>
      <c r="H19" s="43">
        <v>-3.9193095884172691E-3</v>
      </c>
      <c r="I19" s="43">
        <v>9.2409528001969291E-2</v>
      </c>
    </row>
    <row r="20" spans="1:9" ht="12.6" customHeight="1" x14ac:dyDescent="0.25">
      <c r="A20" s="37"/>
      <c r="B20" s="37"/>
      <c r="C20" s="37"/>
      <c r="D20" s="37"/>
      <c r="E20" s="37"/>
      <c r="F20" s="37"/>
      <c r="G20" s="37"/>
      <c r="H20" s="37"/>
      <c r="I20" s="37"/>
    </row>
    <row r="21" spans="1:9" ht="12.6" customHeight="1" x14ac:dyDescent="0.25">
      <c r="A21" s="37" t="s">
        <v>36</v>
      </c>
      <c r="B21" s="37"/>
      <c r="C21" s="37"/>
      <c r="D21" s="37"/>
      <c r="E21" s="37"/>
      <c r="F21" s="37"/>
      <c r="G21" s="37"/>
      <c r="H21" s="37"/>
      <c r="I21" s="37"/>
    </row>
    <row r="22" spans="1:9" ht="12.6" customHeight="1" thickBot="1" x14ac:dyDescent="0.3">
      <c r="A22" s="37"/>
      <c r="B22" s="37"/>
      <c r="C22" s="37"/>
      <c r="D22" s="37"/>
      <c r="E22" s="37"/>
      <c r="F22" s="37"/>
      <c r="G22" s="37"/>
      <c r="H22" s="37"/>
      <c r="I22" s="37"/>
    </row>
    <row r="23" spans="1:9" ht="12.6" customHeight="1" x14ac:dyDescent="0.25">
      <c r="A23" s="42" t="s">
        <v>37</v>
      </c>
      <c r="B23" s="42" t="s">
        <v>38</v>
      </c>
      <c r="C23" s="42" t="s">
        <v>39</v>
      </c>
      <c r="D23" s="37"/>
      <c r="E23" s="37"/>
      <c r="F23" s="37"/>
      <c r="G23" s="37"/>
      <c r="H23" s="37"/>
      <c r="I23" s="37"/>
    </row>
    <row r="24" spans="1:9" ht="12.6" customHeight="1" x14ac:dyDescent="0.25">
      <c r="A24" s="39">
        <v>1</v>
      </c>
      <c r="B24" s="40">
        <v>1998.6731543411759</v>
      </c>
      <c r="C24" s="40">
        <v>-7.6731543411758594</v>
      </c>
      <c r="D24" s="37"/>
      <c r="E24" s="37"/>
      <c r="F24" s="37"/>
      <c r="G24" s="37"/>
      <c r="H24" s="37"/>
      <c r="I24" s="37"/>
    </row>
    <row r="25" spans="1:9" ht="12.6" customHeight="1" x14ac:dyDescent="0.25">
      <c r="A25" s="39">
        <v>2</v>
      </c>
      <c r="B25" s="40">
        <v>1999.02711521483</v>
      </c>
      <c r="C25" s="40">
        <v>-6.0271152148300189</v>
      </c>
      <c r="D25" s="37"/>
      <c r="E25" s="37"/>
      <c r="F25" s="37"/>
      <c r="G25" s="37"/>
      <c r="H25" s="37"/>
      <c r="I25" s="37"/>
    </row>
    <row r="26" spans="1:9" ht="12.6" customHeight="1" x14ac:dyDescent="0.25">
      <c r="A26" s="39">
        <v>3</v>
      </c>
      <c r="B26" s="40">
        <v>2004.955959848538</v>
      </c>
      <c r="C26" s="40">
        <v>-9.9559598485379865</v>
      </c>
      <c r="D26" s="37"/>
      <c r="E26" s="37"/>
      <c r="F26" s="37"/>
      <c r="G26" s="37"/>
      <c r="H26" s="37"/>
      <c r="I26" s="37"/>
    </row>
    <row r="27" spans="1:9" ht="12.6" customHeight="1" x14ac:dyDescent="0.25">
      <c r="A27" s="39">
        <v>4</v>
      </c>
      <c r="B27" s="40">
        <v>2003.8940772275753</v>
      </c>
      <c r="C27" s="40">
        <v>-7.8940772275752806</v>
      </c>
      <c r="D27" s="37"/>
      <c r="E27" s="37"/>
      <c r="F27" s="37"/>
      <c r="G27" s="37"/>
      <c r="H27" s="37"/>
      <c r="I27" s="37"/>
    </row>
    <row r="28" spans="1:9" ht="12.6" customHeight="1" x14ac:dyDescent="0.25">
      <c r="A28" s="39">
        <v>5</v>
      </c>
      <c r="B28" s="40">
        <v>1998.009477703074</v>
      </c>
      <c r="C28" s="40">
        <v>2.9905222969259739</v>
      </c>
      <c r="D28" s="37"/>
      <c r="E28" s="37"/>
      <c r="F28" s="37"/>
      <c r="G28" s="37"/>
      <c r="H28" s="37"/>
      <c r="I28" s="37"/>
    </row>
    <row r="29" spans="1:9" ht="12.6" customHeight="1" x14ac:dyDescent="0.25">
      <c r="A29" s="39">
        <v>6</v>
      </c>
      <c r="B29" s="40">
        <v>1998.3634385767284</v>
      </c>
      <c r="C29" s="40">
        <v>3.636561423271587</v>
      </c>
      <c r="D29" s="37"/>
      <c r="E29" s="37"/>
      <c r="F29" s="37"/>
      <c r="G29" s="37"/>
      <c r="H29" s="37"/>
      <c r="I29" s="37"/>
    </row>
    <row r="30" spans="1:9" ht="12.6" customHeight="1" x14ac:dyDescent="0.25">
      <c r="A30" s="39">
        <v>7</v>
      </c>
      <c r="B30" s="40">
        <v>2004.3365283196431</v>
      </c>
      <c r="C30" s="40">
        <v>-1.3365283196430937</v>
      </c>
      <c r="D30" s="37"/>
      <c r="E30" s="37"/>
      <c r="F30" s="37"/>
      <c r="G30" s="37"/>
      <c r="H30" s="37"/>
      <c r="I30" s="37"/>
    </row>
    <row r="31" spans="1:9" ht="12.6" customHeight="1" x14ac:dyDescent="0.25">
      <c r="A31" s="39">
        <v>8</v>
      </c>
      <c r="B31" s="40">
        <v>2002.5667239513721</v>
      </c>
      <c r="C31" s="40">
        <v>1.4332760486279312</v>
      </c>
      <c r="D31" s="37"/>
      <c r="E31" s="37"/>
      <c r="F31" s="37"/>
      <c r="G31" s="37"/>
      <c r="H31" s="37"/>
      <c r="I31" s="37"/>
    </row>
    <row r="32" spans="1:9" ht="12.6" customHeight="1" x14ac:dyDescent="0.25">
      <c r="A32" s="39">
        <v>9</v>
      </c>
      <c r="B32" s="40">
        <v>2007.6549115101514</v>
      </c>
      <c r="C32" s="40">
        <v>-2.6549115101513507</v>
      </c>
      <c r="D32" s="37"/>
      <c r="E32" s="37"/>
      <c r="F32" s="37"/>
      <c r="G32" s="37"/>
      <c r="H32" s="37"/>
      <c r="I32" s="37"/>
    </row>
    <row r="33" spans="1:9" ht="12.6" customHeight="1" x14ac:dyDescent="0.25">
      <c r="A33" s="39">
        <v>10</v>
      </c>
      <c r="B33" s="40">
        <v>2000.2217331634129</v>
      </c>
      <c r="C33" s="40">
        <v>5.7782668365871359</v>
      </c>
      <c r="D33" s="37"/>
      <c r="E33" s="37"/>
      <c r="F33" s="37"/>
      <c r="G33" s="37"/>
      <c r="H33" s="37"/>
      <c r="I33" s="37"/>
    </row>
    <row r="34" spans="1:9" ht="12.6" customHeight="1" x14ac:dyDescent="0.25">
      <c r="A34" s="39">
        <v>11</v>
      </c>
      <c r="B34" s="40">
        <v>2001.6375766580297</v>
      </c>
      <c r="C34" s="40">
        <v>6.3624233419702705</v>
      </c>
      <c r="D34" s="37"/>
      <c r="E34" s="37"/>
      <c r="F34" s="37"/>
      <c r="G34" s="37"/>
      <c r="H34" s="37"/>
      <c r="I34" s="37"/>
    </row>
    <row r="35" spans="1:9" ht="12.6" customHeight="1" x14ac:dyDescent="0.25">
      <c r="A35" s="39">
        <v>12</v>
      </c>
      <c r="B35" s="40">
        <v>2003.4073810263008</v>
      </c>
      <c r="C35" s="40">
        <v>5.5926189736992455</v>
      </c>
      <c r="D35" s="37"/>
      <c r="E35" s="37"/>
      <c r="F35" s="37"/>
      <c r="G35" s="37"/>
      <c r="H35" s="37"/>
      <c r="I35" s="37"/>
    </row>
    <row r="36" spans="1:9" ht="12.6" customHeight="1" x14ac:dyDescent="0.25">
      <c r="A36" s="39">
        <v>13</v>
      </c>
      <c r="B36" s="40">
        <v>2007.5115573563214</v>
      </c>
      <c r="C36" s="40">
        <v>2.4884426436785816</v>
      </c>
      <c r="D36" s="37"/>
      <c r="E36" s="37"/>
      <c r="F36" s="37"/>
      <c r="G36" s="37"/>
      <c r="H36" s="37"/>
      <c r="I36" s="37"/>
    </row>
    <row r="37" spans="1:9" ht="12.6" customHeight="1" thickBot="1" x14ac:dyDescent="0.3">
      <c r="A37" s="41">
        <v>14</v>
      </c>
      <c r="B37" s="43">
        <v>2006.7403651028471</v>
      </c>
      <c r="C37" s="43">
        <v>7.2596348971528641</v>
      </c>
      <c r="D37" s="37"/>
      <c r="E37" s="37"/>
      <c r="F37" s="37"/>
      <c r="G37" s="37"/>
      <c r="H37" s="37"/>
      <c r="I37" s="37"/>
    </row>
    <row r="38" spans="1:9" ht="12.6" customHeight="1" x14ac:dyDescent="0.25"/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Baltezers_135</vt:lpstr>
      <vt:lpstr>R_analīze_135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Madara Mame</dc:creator>
  <cp:lastModifiedBy>Oskars</cp:lastModifiedBy>
  <cp:lastPrinted>2020-12-21T07:02:34Z</cp:lastPrinted>
  <dcterms:created xsi:type="dcterms:W3CDTF">2020-11-10T06:43:05Z</dcterms:created>
  <dcterms:modified xsi:type="dcterms:W3CDTF">2020-12-27T20:05:53Z</dcterms:modified>
</cp:coreProperties>
</file>