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Jugla\"/>
    </mc:Choice>
  </mc:AlternateContent>
  <xr:revisionPtr revIDLastSave="0" documentId="13_ncr:1_{637E40FA-E4F1-4ADD-9548-600F3785C7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Jugla_1502" sheetId="1" r:id="rId1"/>
  </sheets>
  <definedNames>
    <definedName name="_xlnm._FilterDatabase" localSheetId="0" hidden="1">Jugla_1502!#REF!</definedName>
  </definedNames>
  <calcPr calcId="181029"/>
</workbook>
</file>

<file path=xl/calcChain.xml><?xml version="1.0" encoding="utf-8"?>
<calcChain xmlns="http://schemas.openxmlformats.org/spreadsheetml/2006/main">
  <c r="I17" i="1" l="1"/>
  <c r="I18" i="1" s="1"/>
  <c r="I16" i="1"/>
  <c r="I15" i="1"/>
  <c r="I14" i="1"/>
  <c r="I13" i="1"/>
  <c r="I12" i="1"/>
  <c r="F17" i="1"/>
  <c r="F16" i="1"/>
  <c r="F15" i="1"/>
  <c r="F14" i="1"/>
  <c r="F13" i="1"/>
  <c r="F12" i="1"/>
  <c r="F18" i="1" l="1"/>
</calcChain>
</file>

<file path=xl/sharedStrings.xml><?xml version="1.0" encoding="utf-8"?>
<sst xmlns="http://schemas.openxmlformats.org/spreadsheetml/2006/main" count="23" uniqueCount="21">
  <si>
    <t>Datums</t>
  </si>
  <si>
    <t>mg/l</t>
  </si>
  <si>
    <t>Testēšanas rezultāti</t>
  </si>
  <si>
    <t>TCE+PCE</t>
  </si>
  <si>
    <t>BTEX</t>
  </si>
  <si>
    <t>As</t>
  </si>
  <si>
    <t>Cl</t>
  </si>
  <si>
    <t>Trihlormetāns</t>
  </si>
  <si>
    <t>1,2-dihloretāns</t>
  </si>
  <si>
    <t>µg/l</t>
  </si>
  <si>
    <t>Robežvērtība</t>
  </si>
  <si>
    <t>Augšdevona Gaujas horizonts</t>
  </si>
  <si>
    <t>0,5 x 1,288 = 0,644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</si>
  <si>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</si>
  <si>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</si>
  <si>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</si>
  <si>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</si>
  <si>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Min</t>
  </si>
  <si>
    <t>Max</t>
  </si>
  <si>
    <t>Var.p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</si>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</sst>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164" fontId="18" fillId="0" borderId="0" xfId="0" applyNumberFormat="1" applyFont="1"/>
    <xf numFmtId="0" fontId="18" fillId="0" borderId="0" xfId="0" applyFont="1"/>
    <xf numFmtId="0" fontId="18" fillId="0" borderId="13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21" xfId="0" applyFont="1" applyBorder="1"/>
    <xf numFmtId="14" fontId="18" fillId="0" borderId="17" xfId="0" applyNumberFormat="1" applyFont="1" applyBorder="1"/>
    <xf numFmtId="0" fontId="18" fillId="0" borderId="18" xfId="0" applyFont="1" applyBorder="1"/>
    <xf numFmtId="0" fontId="20" fillId="0" borderId="18" xfId="0" applyFont="1" applyBorder="1"/>
    <xf numFmtId="0" fontId="18" fillId="0" borderId="17" xfId="0" applyFont="1" applyBorder="1"/>
    <xf numFmtId="2" fontId="18" fillId="0" borderId="17" xfId="0" applyNumberFormat="1" applyFont="1" applyBorder="1"/>
    <xf numFmtId="14" fontId="18" fillId="0" borderId="19" xfId="0" applyNumberFormat="1" applyFont="1" applyBorder="1"/>
    <xf numFmtId="0" fontId="18" fillId="0" borderId="20" xfId="0" applyFont="1" applyBorder="1"/>
    <xf numFmtId="0" fontId="18" fillId="0" borderId="19" xfId="0" applyFont="1" applyBorder="1"/>
    <xf numFmtId="2" fontId="18" fillId="0" borderId="19" xfId="0" applyNumberFormat="1" applyFont="1" applyBorder="1"/>
    <xf numFmtId="0" fontId="20" fillId="0" borderId="20" xfId="0" applyFont="1" applyBorder="1"/>
    <xf numFmtId="0" fontId="20" fillId="0" borderId="14" xfId="0" applyFont="1" applyBorder="1" applyAlignment="1">
      <alignment horizontal="right" vertical="center"/>
    </xf>
    <xf numFmtId="0" fontId="20" fillId="0" borderId="14" xfId="0" applyFont="1" applyFill="1" applyBorder="1"/>
    <xf numFmtId="0" fontId="20" fillId="0" borderId="14" xfId="0" applyFont="1" applyBorder="1"/>
    <xf numFmtId="0" fontId="20" fillId="0" borderId="14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1"/>
  <sheetViews>
    <sheetView tabSelected="1" workbookViewId="0">
      <selection activeCell="F29" sqref="F29"/>
    </sheetView>
  </sheetViews>
  <sheetFormatPr defaultRowHeight="15" x14ac:dyDescent="0.25"/>
  <cols>
    <col min="2" max="2" width="17" customWidth="1"/>
    <col min="3" max="3" width="9.7109375" customWidth="1"/>
    <col min="6" max="6" width="9.42578125" bestFit="1" customWidth="1"/>
    <col min="7" max="7" width="13.85546875" customWidth="1"/>
    <col min="8" max="8" width="15" customWidth="1"/>
    <col min="9" max="9" width="12.28515625" customWidth="1"/>
  </cols>
  <sheetData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23" t="s">
        <v>0</v>
      </c>
      <c r="C3" s="26" t="s">
        <v>2</v>
      </c>
      <c r="D3" s="26"/>
      <c r="E3" s="26"/>
      <c r="F3" s="26"/>
      <c r="G3" s="26"/>
      <c r="H3" s="26"/>
      <c r="I3" s="27"/>
      <c r="J3" s="2"/>
    </row>
    <row r="4" spans="1:10" x14ac:dyDescent="0.25">
      <c r="A4" s="3"/>
      <c r="B4" s="24"/>
      <c r="C4" s="4" t="s">
        <v>3</v>
      </c>
      <c r="D4" s="5" t="s">
        <v>4</v>
      </c>
      <c r="E4" s="6" t="s">
        <v>5</v>
      </c>
      <c r="F4" s="4" t="s">
        <v>6</v>
      </c>
      <c r="G4" s="5" t="s">
        <v>7</v>
      </c>
      <c r="H4" s="5" t="s">
        <v>8</v>
      </c>
      <c r="I4" s="5" t="s">
        <v>14</v>
      </c>
      <c r="J4" s="2"/>
    </row>
    <row r="5" spans="1:10" x14ac:dyDescent="0.25">
      <c r="A5" s="3"/>
      <c r="B5" s="25"/>
      <c r="C5" s="28" t="s">
        <v>9</v>
      </c>
      <c r="D5" s="29"/>
      <c r="E5" s="29"/>
      <c r="F5" s="7" t="s">
        <v>1</v>
      </c>
      <c r="G5" s="28" t="s">
        <v>9</v>
      </c>
      <c r="H5" s="29"/>
      <c r="I5" s="7" t="s">
        <v>1</v>
      </c>
      <c r="J5" s="8"/>
    </row>
    <row r="6" spans="1:10" x14ac:dyDescent="0.25">
      <c r="A6" s="3"/>
      <c r="B6" s="9">
        <v>32946</v>
      </c>
      <c r="C6" s="10"/>
      <c r="D6" s="10"/>
      <c r="E6" s="10"/>
      <c r="F6" s="11">
        <v>720</v>
      </c>
      <c r="G6" s="10"/>
      <c r="H6" s="12"/>
      <c r="I6" s="13">
        <v>0</v>
      </c>
      <c r="J6" s="2"/>
    </row>
    <row r="7" spans="1:10" x14ac:dyDescent="0.25">
      <c r="A7" s="3"/>
      <c r="B7" s="14">
        <v>33422</v>
      </c>
      <c r="C7" s="15"/>
      <c r="D7" s="15"/>
      <c r="E7" s="15"/>
      <c r="F7" s="15">
        <v>170</v>
      </c>
      <c r="G7" s="15"/>
      <c r="H7" s="16"/>
      <c r="I7" s="17">
        <v>0</v>
      </c>
      <c r="J7" s="2"/>
    </row>
    <row r="8" spans="1:10" x14ac:dyDescent="0.25">
      <c r="A8" s="3"/>
      <c r="B8" s="14">
        <v>34289</v>
      </c>
      <c r="C8" s="15"/>
      <c r="D8" s="15"/>
      <c r="E8" s="15"/>
      <c r="F8" s="18">
        <v>326</v>
      </c>
      <c r="G8" s="15"/>
      <c r="H8" s="16"/>
      <c r="I8" s="17">
        <v>0.15</v>
      </c>
      <c r="J8" s="2"/>
    </row>
    <row r="9" spans="1:10" x14ac:dyDescent="0.25">
      <c r="A9" s="3"/>
      <c r="B9" s="14">
        <v>37531</v>
      </c>
      <c r="C9" s="15"/>
      <c r="D9" s="15"/>
      <c r="E9" s="15"/>
      <c r="F9" s="18">
        <v>390</v>
      </c>
      <c r="G9" s="15"/>
      <c r="H9" s="16"/>
      <c r="I9" s="17">
        <v>0.245</v>
      </c>
      <c r="J9" s="2"/>
    </row>
    <row r="10" spans="1:10" ht="25.5" x14ac:dyDescent="0.25">
      <c r="A10" s="3"/>
      <c r="B10" s="19" t="s">
        <v>10</v>
      </c>
      <c r="C10" s="20">
        <v>5</v>
      </c>
      <c r="D10" s="21">
        <v>10</v>
      </c>
      <c r="E10" s="21">
        <v>7</v>
      </c>
      <c r="F10" s="21">
        <v>190</v>
      </c>
      <c r="G10" s="21">
        <v>6</v>
      </c>
      <c r="H10" s="21">
        <v>1.5</v>
      </c>
      <c r="I10" s="22" t="s">
        <v>12</v>
      </c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 t="s">
        <v>13</v>
      </c>
      <c r="C12" s="2"/>
      <c r="D12" s="2"/>
      <c r="F12" s="2">
        <f>COUNT(F6:F9)</f>
        <v>4</v>
      </c>
      <c r="G12" s="2"/>
      <c r="H12" s="2"/>
      <c r="I12" s="2">
        <f>COUNT(I6:I9)</f>
        <v>4</v>
      </c>
      <c r="J12" s="2"/>
    </row>
    <row r="13" spans="1:10" x14ac:dyDescent="0.25">
      <c r="A13" s="2"/>
      <c r="B13" s="2" t="s">
        <v>17</v>
      </c>
      <c r="C13" s="2"/>
      <c r="D13" s="2"/>
      <c r="F13" s="31">
        <f>MIN(F6:F9)</f>
        <v>170</v>
      </c>
      <c r="G13" s="1"/>
      <c r="H13" s="1"/>
      <c r="I13" s="31">
        <f>MIN(I6:I9)</f>
        <v>0</v>
      </c>
      <c r="J13" s="2"/>
    </row>
    <row r="14" spans="1:10" x14ac:dyDescent="0.25">
      <c r="A14" s="2"/>
      <c r="B14" s="2" t="s">
        <v>18</v>
      </c>
      <c r="C14" s="2"/>
      <c r="D14" s="2"/>
      <c r="F14" s="31">
        <f>MAX(F6:F9)</f>
        <v>720</v>
      </c>
      <c r="G14" s="1"/>
      <c r="H14" s="1"/>
      <c r="I14" s="31">
        <f>MAX(I6:I9)</f>
        <v>0.245</v>
      </c>
      <c r="J14" s="2"/>
    </row>
    <row r="15" spans="1:10" x14ac:dyDescent="0.25">
      <c r="A15" s="2"/>
      <c r="B15" s="2" t="s">
        <v>15</v>
      </c>
      <c r="C15" s="2"/>
      <c r="D15" s="2"/>
      <c r="F15" s="1">
        <f>MEDIAN(F6:F9)</f>
        <v>358</v>
      </c>
      <c r="G15" s="1"/>
      <c r="H15" s="1"/>
      <c r="I15" s="1">
        <f>MEDIAN(I6:I9)</f>
        <v>7.4999999999999997E-2</v>
      </c>
      <c r="J15" s="2"/>
    </row>
    <row r="16" spans="1:10" x14ac:dyDescent="0.25">
      <c r="A16" s="2"/>
      <c r="B16" s="2" t="s">
        <v>19</v>
      </c>
      <c r="C16" s="2"/>
      <c r="D16" s="2"/>
      <c r="F16" s="1">
        <f>_xlfn.VAR.P(F6:F9)</f>
        <v>40216.75</v>
      </c>
      <c r="G16" s="1"/>
      <c r="H16" s="1"/>
      <c r="I16" s="1">
        <f>_xlfn.VAR.P(I6:I9)</f>
        <v>1.0879687499999995E-2</v>
      </c>
      <c r="J16" s="2"/>
    </row>
    <row r="17" spans="1:10" x14ac:dyDescent="0.25">
      <c r="A17" s="2"/>
      <c r="B17" s="2" t="s">
        <v>20</v>
      </c>
      <c r="C17" s="2"/>
      <c r="D17" s="2"/>
      <c r="F17" s="1">
        <f>_xlfn.STDEV.P(F6:F9)</f>
        <v>200.54114291087504</v>
      </c>
      <c r="G17" s="1"/>
      <c r="H17" s="1"/>
      <c r="I17" s="1">
        <f>_xlfn.STDEV.P(I6:I9)</f>
        <v>0.10430574049399197</v>
      </c>
      <c r="J17" s="2"/>
    </row>
    <row r="18" spans="1:10" x14ac:dyDescent="0.25">
      <c r="A18" s="2"/>
      <c r="B18" s="2" t="s">
        <v>16</v>
      </c>
      <c r="C18" s="2"/>
      <c r="D18" s="2"/>
      <c r="F18" s="1">
        <f t="shared" ref="F18" si="0">_xlfn.CONFIDENCE.T(0.05,F17,F12)</f>
        <v>319.10570965704329</v>
      </c>
      <c r="G18" s="1"/>
      <c r="H18" s="1"/>
      <c r="I18" s="1">
        <f t="shared" ref="I18" si="1">_xlfn.CONFIDENCE.T(0.05,I17,I12)</f>
        <v>0.16597370922749305</v>
      </c>
      <c r="J18" s="2"/>
    </row>
    <row r="19" spans="1:10" x14ac:dyDescent="0.25">
      <c r="A19" s="2"/>
      <c r="B19" s="2"/>
      <c r="C19" s="2"/>
      <c r="D19" s="2"/>
      <c r="F19" s="1"/>
      <c r="G19" s="1"/>
      <c r="H19" s="1"/>
      <c r="I19" s="1"/>
      <c r="J19" s="2"/>
    </row>
    <row r="20" spans="1:10" x14ac:dyDescent="0.25">
      <c r="A20" s="2"/>
      <c r="B20" s="2"/>
      <c r="C20" s="2"/>
      <c r="D20" s="2"/>
      <c r="E20" s="2"/>
      <c r="F20" s="2"/>
      <c r="G20" s="30" t="s">
        <v>11</v>
      </c>
      <c r="H20" s="30"/>
      <c r="I20" s="30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</sheetData>
  <mergeCells count="5">
    <mergeCell ref="B3:B5"/>
    <mergeCell ref="C3:I3"/>
    <mergeCell ref="C5:E5"/>
    <mergeCell ref="G5:H5"/>
    <mergeCell ref="G20:I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Jugla_1502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2020-12-07T13:17:13Z</cp:lastPrinted>
  <dcterms:created xsi:type="dcterms:W3CDTF">2020-11-10T06:41:37Z</dcterms:created>
  <dcterms:modified xsi:type="dcterms:W3CDTF">2020-12-23T12:22:00Z</dcterms:modified>
</cp:coreProperties>
</file>