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hidePivotFieldList="1" defaultThemeVersion="166925"/>
  <mc:AlternateContent xmlns:mc="http://schemas.openxmlformats.org/markup-compatibility/2006">
    <mc:Choice Requires="x15">
      <x15ac:absPath xmlns:x15ac="http://schemas.microsoft.com/office/spreadsheetml/2010/11/ac" url="C:\Users\lita.trakina\Desktop\"/>
    </mc:Choice>
  </mc:AlternateContent>
  <xr:revisionPtr revIDLastSave="0" documentId="8_{ACEC7586-16F2-4579-9189-93E0D6548FCA}" xr6:coauthVersionLast="45" xr6:coauthVersionMax="45" xr10:uidLastSave="{00000000-0000-0000-0000-000000000000}"/>
  <bookViews>
    <workbookView xWindow="-120" yWindow="-120" windowWidth="29040" windowHeight="17640" xr2:uid="{00000000-000D-0000-FFFF-FFFF00000000}"/>
  </bookViews>
  <sheets>
    <sheet name="Pielikum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4" l="1"/>
  <c r="K37" i="4"/>
  <c r="D37" i="4"/>
  <c r="N24" i="4" l="1"/>
  <c r="L24" i="4"/>
  <c r="I24" i="4"/>
  <c r="G24" i="4"/>
  <c r="E37" i="4" l="1"/>
  <c r="J37" i="4"/>
  <c r="N36" i="4" l="1"/>
  <c r="L36" i="4"/>
  <c r="G36" i="4"/>
  <c r="N35" i="4"/>
  <c r="L35" i="4"/>
  <c r="I35" i="4"/>
  <c r="G35" i="4"/>
  <c r="N34" i="4"/>
  <c r="L34" i="4"/>
  <c r="I34" i="4"/>
  <c r="G34" i="4"/>
  <c r="N33" i="4"/>
  <c r="L33" i="4"/>
  <c r="I33" i="4"/>
  <c r="G33" i="4"/>
  <c r="N32" i="4"/>
  <c r="L32" i="4"/>
  <c r="I32" i="4"/>
  <c r="G32" i="4"/>
  <c r="N31" i="4"/>
  <c r="L31" i="4"/>
  <c r="I31" i="4"/>
  <c r="G31" i="4"/>
  <c r="N30" i="4"/>
  <c r="L30" i="4"/>
  <c r="I30" i="4"/>
  <c r="G30" i="4"/>
  <c r="N29" i="4"/>
  <c r="L29" i="4"/>
  <c r="I29" i="4"/>
  <c r="G29" i="4"/>
  <c r="N28" i="4"/>
  <c r="L28" i="4"/>
  <c r="I28" i="4"/>
  <c r="G28" i="4"/>
  <c r="N27" i="4"/>
  <c r="L27" i="4"/>
  <c r="I27" i="4"/>
  <c r="G27" i="4"/>
  <c r="N26" i="4"/>
  <c r="L26" i="4"/>
  <c r="I26" i="4"/>
  <c r="G26" i="4"/>
  <c r="N25" i="4"/>
  <c r="L25" i="4"/>
  <c r="I25" i="4"/>
  <c r="G25" i="4"/>
  <c r="N23" i="4"/>
  <c r="L23" i="4"/>
  <c r="I23" i="4"/>
  <c r="G23" i="4"/>
  <c r="N22" i="4"/>
  <c r="L22" i="4"/>
  <c r="I22" i="4"/>
  <c r="G22" i="4"/>
  <c r="N21" i="4"/>
  <c r="L21" i="4"/>
  <c r="I21" i="4"/>
  <c r="G21" i="4"/>
  <c r="N20" i="4"/>
  <c r="L20" i="4"/>
  <c r="G20" i="4"/>
  <c r="N19" i="4"/>
  <c r="L19" i="4"/>
  <c r="I19" i="4"/>
  <c r="G19" i="4"/>
  <c r="N18" i="4"/>
  <c r="L18" i="4"/>
  <c r="I18" i="4"/>
  <c r="G18" i="4"/>
  <c r="N17" i="4"/>
  <c r="L17" i="4"/>
  <c r="I17" i="4"/>
  <c r="G17" i="4"/>
  <c r="N16" i="4"/>
  <c r="L16" i="4"/>
  <c r="I16" i="4"/>
  <c r="G16" i="4"/>
  <c r="N15" i="4"/>
  <c r="L15" i="4"/>
  <c r="I15" i="4"/>
  <c r="G15" i="4"/>
  <c r="N14" i="4"/>
  <c r="L14" i="4"/>
  <c r="I14" i="4"/>
  <c r="G14" i="4"/>
  <c r="N13" i="4"/>
  <c r="L13" i="4"/>
  <c r="G13" i="4"/>
  <c r="N12" i="4"/>
  <c r="L12" i="4"/>
  <c r="I12" i="4"/>
  <c r="G12" i="4"/>
  <c r="N11" i="4"/>
  <c r="L11" i="4"/>
  <c r="I11" i="4"/>
  <c r="G11" i="4"/>
  <c r="N10" i="4"/>
  <c r="L10" i="4"/>
  <c r="I10" i="4"/>
  <c r="G10" i="4"/>
  <c r="N9" i="4"/>
  <c r="L9" i="4"/>
  <c r="I9" i="4"/>
  <c r="G9" i="4"/>
  <c r="N8" i="4"/>
  <c r="L8" i="4"/>
  <c r="I8" i="4"/>
  <c r="G8" i="4"/>
</calcChain>
</file>

<file path=xl/sharedStrings.xml><?xml version="1.0" encoding="utf-8"?>
<sst xmlns="http://schemas.openxmlformats.org/spreadsheetml/2006/main" count="94" uniqueCount="80">
  <si>
    <t>Nr. p.k.</t>
  </si>
  <si>
    <t>Pašvaldības nosaukums</t>
  </si>
  <si>
    <t>Investīciju projekta nosaukums</t>
  </si>
  <si>
    <t>Kopējais investīciju projekta finasējums būvdarbiem, EUR</t>
  </si>
  <si>
    <t>Investīciju projekta iesniedzējs (3.2.)</t>
  </si>
  <si>
    <t>Plānotie pasākumi nepieciešami investīciju projekta mērķa sasniegšanai, to izmaksas ir ekonomiski pamatotas un tiks nodrošināta veikto investīciju uzturēšana un ilgtspēja (3.3., 4.6.punktā norādītie dokumenti/informācija)</t>
  </si>
  <si>
    <t>Plānotajiem būvdarbiem ir izstrādāts un būvvaldē akceptēts būvprojekts, ja tāds ir nepieciešams, vai cits būvniecības jomas normatīvajos aktos noteikts dokumentu kopums, un investīciju projekta būvdarbus paredzēts uzsākt līdz 2020. gada 31. decembrim un projektu īstenot ne ilgāk kā līdz 2021. gada 31. decembrim (3.5.)</t>
  </si>
  <si>
    <t>Valsts budžeta aizdevuma kopējais apmērs investīciju projektam ir ne mazāks kā 50 000 euro (3.7.)</t>
  </si>
  <si>
    <t>Atbilstība pašvaldības attīstības programmas investīciju plānam</t>
  </si>
  <si>
    <t>Norādīta informācija par to, vai projektā plānots komercdarbības atbalsts</t>
  </si>
  <si>
    <t>Piezīmes</t>
  </si>
  <si>
    <t>Ja stāvlaukums, gājēju celiņš vai veloceliņš, vai kopā ar ielu/ceļu</t>
  </si>
  <si>
    <t>Slēdziens</t>
  </si>
  <si>
    <t>Kurš izvērtēja</t>
  </si>
  <si>
    <t>Slēdziens (Pivot tabulai)</t>
  </si>
  <si>
    <t>Kopējais līdzfinansējums</t>
  </si>
  <si>
    <t>2020.gadā</t>
  </si>
  <si>
    <t>2021.gadā</t>
  </si>
  <si>
    <t>Kopējais aizņēmums</t>
  </si>
  <si>
    <t>Admin. centrs pēc ATR</t>
  </si>
  <si>
    <t>Cita pašvaldība</t>
  </si>
  <si>
    <t>euro</t>
  </si>
  <si>
    <t>% no projekta kopējām 2020.gada izmaksām</t>
  </si>
  <si>
    <t>% no projekta  kopējām 2021.gada izmaksām</t>
  </si>
  <si>
    <t xml:space="preserve">% no kopējās aizņēmuma summas </t>
  </si>
  <si>
    <t>Finanšu komisijas lēmums</t>
  </si>
  <si>
    <t>Pielikums
Ministru kabineta 
2020. gada                      ____
rīkojumam Nr.       ____</t>
  </si>
  <si>
    <t>Par atbalstītajiem pašvaldību investīciju projektiem valsts aizdevumu piešķiršanai ārkārtējās situācijas ietekmes mazināšanai un novēršanai saistībā ar Covid-19 izplatību</t>
  </si>
  <si>
    <t>Līdzfinansējuma apmērs būvdarbiem</t>
  </si>
  <si>
    <t>Aizņēmuma apmērs būvdarbiem</t>
  </si>
  <si>
    <t>“Salas novada pirmsskolas izglītības iestādes “Ābelīte” energoefektivitātes paaugstināšana”.</t>
  </si>
  <si>
    <t>Rucavas novads</t>
  </si>
  <si>
    <t>Gājēju celiņa un apgaismojuma izbūve Rucavā, Rucavas pagastā, Rucavas novadā, 1. un 2. kārtas būvdarbi</t>
  </si>
  <si>
    <t>Krāslavas novads</t>
  </si>
  <si>
    <t>Jalovecka ielas posma pārbūve Krāslavā</t>
  </si>
  <si>
    <t>Brocēnu novads</t>
  </si>
  <si>
    <t>Brocēnu Kultūras un izglītības centra ēkas fasādes vienkāršota atjaunošana un bēniņu pārseguma siltināšana</t>
  </si>
  <si>
    <t>Lielvārdes novads</t>
  </si>
  <si>
    <t>Riekstu ielas izbūve</t>
  </si>
  <si>
    <t>Rīgas pilsēta</t>
  </si>
  <si>
    <t>Kompleksi energoefektivitātes pasākumi siltumnīcefekta gāzu emisijas samazināšanai Rīgas veselības centra ēkās</t>
  </si>
  <si>
    <t>Ķekavas novads</t>
  </si>
  <si>
    <t>Apvienotā gājēju un veloceliņa izbūve gar autoceļu V2 Ķekavas pagastā, Ķekavas novadā</t>
  </si>
  <si>
    <t>Saules ielas pārbūve Odukalnā, Ķekavas pagastā, Ķekavas novadā</t>
  </si>
  <si>
    <t>Balvu novads</t>
  </si>
  <si>
    <t>Lauku ielas, Balvos 1.posma pārbūve</t>
  </si>
  <si>
    <t>Krustpils novads</t>
  </si>
  <si>
    <t>Asfaltbetona seguma ceļa izbūve industriālajā zonā Krustpils pagastā bijušā Jēkabpils lidlauka teritorijā</t>
  </si>
  <si>
    <t>Ozolnieku novads</t>
  </si>
  <si>
    <t xml:space="preserve">Pašvaldības transporta infrastruktūras attīstība, 
Upes ielas esošās segas konstrukcijas pastiprināšana ar cietā seguma izbūvi
</t>
  </si>
  <si>
    <t xml:space="preserve">Pašvaldības transporta infrastruktūras attīstība, uzlabojot gājēju un autobraucēju satiksmes drošību Alejas ielas posmā.
Projekta “Pirmsskolas izglītības iestādes jaunbūve” 1.kārta
</t>
  </si>
  <si>
    <t>Gājēju kustības organizācija un auto stāvlaukuma izbūve autoceļa P100 un Iecavas krastmalas ielas piegulošajā teritorijā Ozolniekos, Ozolnieku novadā</t>
  </si>
  <si>
    <t>Cēsu novads</t>
  </si>
  <si>
    <t>Vilku ielas , posmā no Vilku ielas 5 līdz Saules ielai pārbūve, Cēsīs, Cēsu novadā</t>
  </si>
  <si>
    <t>Garkalnes novads</t>
  </si>
  <si>
    <t>Krievupes ielas posmā no Elenburgas ielas līdz Ozolu ielai, Langstiņos, Garkalnes novads pārbūve</t>
  </si>
  <si>
    <t>Graudiņu ielas asfaltbetona seguma izbūve Garkalnē, Garkalnes novads</t>
  </si>
  <si>
    <t>Alūksnes novads</t>
  </si>
  <si>
    <t>Bezkontakta, attālinātās pārvaldības sistēmas ieviešana</t>
  </si>
  <si>
    <t>Valkas novads</t>
  </si>
  <si>
    <t>Ūdensvada un kanalizāciju sistēmu pieslēgumu līdzfinansēšana</t>
  </si>
  <si>
    <t>Stopiņu novads</t>
  </si>
  <si>
    <t xml:space="preserve">Pašvaldības transporta infrastruktūras attīstība:
Velo ceļš, gājēju ceļš, apgaismojums gar valsts autoceļu P4 posmā  Dreiliņi-Ulbroka. 
</t>
  </si>
  <si>
    <t>Aglonas novads</t>
  </si>
  <si>
    <t>Aglonas vidusskolas dienesta viesnīcas pārbūve</t>
  </si>
  <si>
    <t>Jaunās ielas un Jaunatnes ielas pārbūve, apgaismojuma ierīkošana Aglonas novada Šķeltovas ciemā</t>
  </si>
  <si>
    <t>Ezeru ielas un Ievu ielas pārbūve, apgaismojuma ierīkošana Aglonas novada Grāveru ciemā</t>
  </si>
  <si>
    <t>Naukšēnu novads</t>
  </si>
  <si>
    <t xml:space="preserve">Autoceļa A1 Breidas-Zemgaļi pārbūves 2.kārta </t>
  </si>
  <si>
    <t>Ludzas novads</t>
  </si>
  <si>
    <t>Ludzas novada Pildas pamatskolas telpu pārbūve, pielāgojot Pildas pirmsskolas izglītības iestādes vajadzībām.</t>
  </si>
  <si>
    <t>Jēkabpils novads</t>
  </si>
  <si>
    <t>Moču ielas un pašvaldības autoceļa Nr.4-1 Rubeņi-Asare atjaunošana Rubenes pagastā, Jēkabpils novadā</t>
  </si>
  <si>
    <t>Autoceļa Nr.7-7 Upespriekulāni - Ziedi atjaunošana Kalna pagastā, Jēkabpils novadā</t>
  </si>
  <si>
    <t>Talsu novads</t>
  </si>
  <si>
    <t>Talsu pamatskolas iekšējo inženierkomunikāciju atjaunošana</t>
  </si>
  <si>
    <t>Pirmsskolas izglītības iestādes moduļu tipa būve Garkalnes novadā</t>
  </si>
  <si>
    <t>Rēzeknes pilsēta</t>
  </si>
  <si>
    <t>Nodrošināt kvalitatīvu transporta infrastruktūra industriālajās zonās.</t>
  </si>
  <si>
    <t>Salas novads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</si>
</sst>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_-;\-* #,##0.00\ _€_-;_-* &quot;-&quot;??\ _€_-;_-@_-"/>
    <numFmt numFmtId="166" formatCode="0.0"/>
  </numFmts>
  <fonts count="11" x14ac:knownFonts="1">
    <font>
      <sz val="11"/>
      <color theme="1"/>
      <name val="Calibri"/>
      <family val="2"/>
      <scheme val="minor"/>
    </font>
    <font>
      <sz val="10"/>
      <name val="Times New Roman"/>
      <family val="1"/>
      <charset val="186"/>
    </font>
    <font>
      <b/>
      <sz val="10"/>
      <name val="Times New Roman"/>
      <family val="1"/>
      <charset val="186"/>
    </font>
    <font>
      <b/>
      <sz val="10"/>
      <color theme="1"/>
      <name val="Times New Roman"/>
      <family val="1"/>
      <charset val="186"/>
    </font>
    <font>
      <sz val="10"/>
      <color theme="1"/>
      <name val="Times New Roman"/>
      <family val="1"/>
      <charset val="186"/>
    </font>
    <font>
      <i/>
      <sz val="10"/>
      <color theme="1"/>
      <name val="Times New Roman"/>
      <family val="1"/>
      <charset val="186"/>
    </font>
    <font>
      <sz val="9"/>
      <name val="Times New Roman"/>
      <family val="1"/>
      <charset val="186"/>
    </font>
    <font>
      <sz val="11"/>
      <color theme="1"/>
      <name val="Times New Roman"/>
      <family val="1"/>
      <charset val="186"/>
    </font>
    <font>
      <sz val="11"/>
      <color rgb="FF000000"/>
      <name val="Times New Roman"/>
      <family val="1"/>
      <charset val="186"/>
    </font>
    <font>
      <b/>
      <sz val="12"/>
      <color theme="1"/>
      <name val="Times New Roman"/>
      <family val="1"/>
      <charset val="186"/>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s>
  <cellStyleXfs count="2">
    <xf numFmtId="0" fontId="0" fillId="0" borderId="0"/>
    <xf numFmtId="9" fontId="10" fillId="0" borderId="0" applyFont="0" applyFill="0" applyBorder="0" applyAlignment="0" applyProtection="0"/>
  </cellStyleXfs>
  <cellXfs count="59">
    <xf numFmtId="0" fontId="0" fillId="0" borderId="0" xfId="0"/>
    <xf numFmtId="3" fontId="1" fillId="2" borderId="0" xfId="0" applyNumberFormat="1" applyFont="1" applyFill="1" applyAlignment="1">
      <alignment horizontal="right" wrapText="1"/>
    </xf>
    <xf numFmtId="3" fontId="1" fillId="2" borderId="0" xfId="0" applyNumberFormat="1" applyFont="1" applyFill="1"/>
    <xf numFmtId="3" fontId="2" fillId="2" borderId="0" xfId="0" applyNumberFormat="1" applyFont="1" applyFill="1" applyAlignment="1">
      <alignment horizontal="left"/>
    </xf>
    <xf numFmtId="3" fontId="1" fillId="2" borderId="0" xfId="0" applyNumberFormat="1" applyFont="1" applyFill="1" applyAlignment="1">
      <alignment horizontal="center"/>
    </xf>
    <xf numFmtId="3" fontId="1" fillId="2" borderId="0" xfId="0" applyNumberFormat="1" applyFont="1" applyFill="1" applyAlignment="1">
      <alignment horizontal="left"/>
    </xf>
    <xf numFmtId="0" fontId="2" fillId="2" borderId="1" xfId="0" applyFont="1" applyFill="1" applyBorder="1" applyAlignment="1">
      <alignment horizontal="center" vertical="center" wrapText="1"/>
    </xf>
    <xf numFmtId="9" fontId="1" fillId="2" borderId="3" xfId="0" applyNumberFormat="1" applyFont="1" applyFill="1" applyBorder="1" applyAlignment="1">
      <alignment horizontal="center" wrapText="1"/>
    </xf>
    <xf numFmtId="0" fontId="2" fillId="2" borderId="3" xfId="0" applyFont="1" applyFill="1" applyBorder="1" applyAlignment="1">
      <alignment horizontal="left" vertical="center" wrapText="1"/>
    </xf>
    <xf numFmtId="0" fontId="4" fillId="2" borderId="0" xfId="0" applyFont="1" applyFill="1"/>
    <xf numFmtId="164" fontId="5" fillId="2" borderId="3" xfId="0" applyNumberFormat="1" applyFont="1" applyFill="1" applyBorder="1" applyAlignment="1">
      <alignment horizontal="center" wrapText="1"/>
    </xf>
    <xf numFmtId="3" fontId="4" fillId="2" borderId="0" xfId="0" applyNumberFormat="1" applyFont="1" applyFill="1"/>
    <xf numFmtId="9" fontId="4" fillId="2" borderId="0" xfId="0" applyNumberFormat="1" applyFont="1" applyFill="1"/>
    <xf numFmtId="9" fontId="1" fillId="2" borderId="0" xfId="0" applyNumberFormat="1" applyFont="1" applyFill="1" applyAlignment="1">
      <alignment horizontal="left"/>
    </xf>
    <xf numFmtId="9" fontId="6" fillId="2" borderId="3" xfId="0" applyNumberFormat="1" applyFont="1" applyFill="1" applyBorder="1" applyAlignment="1">
      <alignment horizontal="center" wrapText="1"/>
    </xf>
    <xf numFmtId="3" fontId="6" fillId="2" borderId="3" xfId="0" applyNumberFormat="1" applyFont="1" applyFill="1" applyBorder="1" applyAlignment="1">
      <alignment horizontal="center" wrapText="1"/>
    </xf>
    <xf numFmtId="164" fontId="7" fillId="0" borderId="8" xfId="0" applyNumberFormat="1" applyFont="1" applyFill="1" applyBorder="1"/>
    <xf numFmtId="9" fontId="7" fillId="0" borderId="8" xfId="0" applyNumberFormat="1" applyFont="1" applyFill="1" applyBorder="1"/>
    <xf numFmtId="2" fontId="7" fillId="0" borderId="8" xfId="0" applyNumberFormat="1" applyFont="1" applyFill="1" applyBorder="1"/>
    <xf numFmtId="0" fontId="7" fillId="0" borderId="8" xfId="0" applyNumberFormat="1" applyFont="1" applyFill="1" applyBorder="1"/>
    <xf numFmtId="164" fontId="7" fillId="0" borderId="6" xfId="0" applyNumberFormat="1" applyFont="1" applyFill="1" applyBorder="1"/>
    <xf numFmtId="9" fontId="7" fillId="0" borderId="6" xfId="0" applyNumberFormat="1" applyFont="1" applyFill="1" applyBorder="1"/>
    <xf numFmtId="2" fontId="7" fillId="0" borderId="6" xfId="0" applyNumberFormat="1" applyFont="1" applyFill="1" applyBorder="1"/>
    <xf numFmtId="165" fontId="8" fillId="0" borderId="6" xfId="0" applyNumberFormat="1" applyFont="1" applyFill="1" applyBorder="1" applyAlignment="1">
      <alignment horizontal="center"/>
    </xf>
    <xf numFmtId="0" fontId="7" fillId="0" borderId="6" xfId="0" applyFont="1" applyFill="1" applyBorder="1"/>
    <xf numFmtId="166" fontId="7" fillId="0" borderId="6" xfId="0" applyNumberFormat="1" applyFont="1" applyFill="1" applyBorder="1"/>
    <xf numFmtId="0" fontId="7" fillId="0" borderId="6" xfId="0" applyNumberFormat="1" applyFont="1" applyFill="1" applyBorder="1"/>
    <xf numFmtId="0" fontId="7" fillId="0" borderId="0" xfId="0" applyFont="1"/>
    <xf numFmtId="164" fontId="9" fillId="0" borderId="0" xfId="0" applyNumberFormat="1" applyFont="1"/>
    <xf numFmtId="164" fontId="7" fillId="0" borderId="0" xfId="0" applyNumberFormat="1" applyFont="1"/>
    <xf numFmtId="165" fontId="4" fillId="2" borderId="0" xfId="0" applyNumberFormat="1" applyFont="1" applyFill="1"/>
    <xf numFmtId="9" fontId="7" fillId="0" borderId="8" xfId="1" applyFont="1" applyFill="1" applyBorder="1"/>
    <xf numFmtId="0" fontId="7" fillId="0" borderId="9" xfId="0" applyFont="1" applyBorder="1" applyAlignment="1">
      <alignment horizontal="center" wrapText="1"/>
    </xf>
    <xf numFmtId="0" fontId="7" fillId="0" borderId="10" xfId="0" applyFont="1" applyBorder="1" applyAlignment="1">
      <alignment horizontal="center" wrapText="1"/>
    </xf>
    <xf numFmtId="1" fontId="7" fillId="0" borderId="1" xfId="0" applyNumberFormat="1" applyFont="1" applyBorder="1"/>
    <xf numFmtId="0" fontId="7" fillId="0" borderId="1" xfId="0" applyFont="1" applyBorder="1" applyAlignment="1">
      <alignment horizontal="center" wrapText="1"/>
    </xf>
    <xf numFmtId="0" fontId="7" fillId="0" borderId="1" xfId="0" applyFont="1" applyFill="1" applyBorder="1" applyAlignment="1">
      <alignment horizontal="center" wrapText="1"/>
    </xf>
    <xf numFmtId="9" fontId="7" fillId="0" borderId="6" xfId="1" applyFont="1" applyFill="1" applyBorder="1"/>
    <xf numFmtId="164" fontId="4" fillId="2" borderId="0" xfId="0" applyNumberFormat="1" applyFont="1" applyFill="1"/>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3" fontId="3" fillId="2" borderId="1" xfId="0" applyNumberFormat="1" applyFont="1" applyFill="1" applyBorder="1" applyAlignment="1">
      <alignment horizontal="center" wrapText="1"/>
    </xf>
    <xf numFmtId="3" fontId="1" fillId="2" borderId="0" xfId="0" applyNumberFormat="1" applyFont="1" applyFill="1" applyAlignment="1">
      <alignment horizontal="right" wrapText="1"/>
    </xf>
    <xf numFmtId="3" fontId="2" fillId="2" borderId="0" xfId="0" applyNumberFormat="1" applyFont="1" applyFill="1" applyAlignment="1">
      <alignment horizontal="center"/>
    </xf>
    <xf numFmtId="3" fontId="2" fillId="2" borderId="1"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0"/>
  <sheetViews>
    <sheetView tabSelected="1" zoomScale="90" zoomScaleNormal="90" workbookViewId="0">
      <selection activeCell="D37" sqref="D37"/>
    </sheetView>
  </sheetViews>
  <sheetFormatPr defaultColWidth="9.140625" defaultRowHeight="12.75" x14ac:dyDescent="0.2"/>
  <cols>
    <col min="1" max="1" width="5.140625" style="9" customWidth="1"/>
    <col min="2" max="2" width="15.28515625" style="9" customWidth="1"/>
    <col min="3" max="3" width="20.28515625" style="9" customWidth="1"/>
    <col min="4" max="4" width="19.5703125" style="9" customWidth="1"/>
    <col min="5" max="5" width="14.5703125" style="9" customWidth="1"/>
    <col min="6" max="6" width="17.85546875" style="9" customWidth="1"/>
    <col min="7" max="7" width="13.85546875" style="9" bestFit="1" customWidth="1"/>
    <col min="8" max="8" width="14.5703125" style="9" customWidth="1"/>
    <col min="9" max="9" width="10.7109375" style="9" customWidth="1"/>
    <col min="10" max="10" width="16.140625" style="9" customWidth="1"/>
    <col min="11" max="11" width="14" style="9" customWidth="1"/>
    <col min="12" max="12" width="9.140625" style="12"/>
    <col min="13" max="13" width="14" style="9" customWidth="1"/>
    <col min="14" max="14" width="9.140625" style="9"/>
    <col min="15" max="15" width="9.140625" style="9" hidden="1" customWidth="1"/>
    <col min="16" max="16" width="0.140625" style="9" hidden="1" customWidth="1"/>
    <col min="17" max="17" width="12.42578125" style="9" hidden="1" customWidth="1"/>
    <col min="18" max="18" width="24.85546875" style="9" hidden="1" customWidth="1"/>
    <col min="19" max="19" width="14.5703125" style="9" hidden="1" customWidth="1"/>
    <col min="20" max="20" width="0.140625" style="9" hidden="1" customWidth="1"/>
    <col min="21" max="21" width="16.140625" style="9" hidden="1" customWidth="1"/>
    <col min="22" max="22" width="9.140625" style="9" hidden="1" customWidth="1"/>
    <col min="23" max="23" width="0.140625" style="9" hidden="1" customWidth="1"/>
    <col min="24" max="25" width="9.140625" style="9" hidden="1" customWidth="1"/>
    <col min="26" max="26" width="11.5703125" style="9" hidden="1" customWidth="1"/>
    <col min="27" max="28" width="9.140625" style="9"/>
    <col min="29" max="29" width="12.42578125" style="9" bestFit="1" customWidth="1"/>
    <col min="30" max="16384" width="9.140625" style="9"/>
  </cols>
  <sheetData>
    <row r="1" spans="1:26" ht="74.25" customHeight="1" x14ac:dyDescent="0.2">
      <c r="D1" s="42"/>
      <c r="E1" s="42"/>
      <c r="K1" s="42" t="s">
        <v>26</v>
      </c>
      <c r="L1" s="42"/>
      <c r="M1" s="42"/>
      <c r="N1" s="42"/>
    </row>
    <row r="2" spans="1:26" ht="12.75" customHeight="1" x14ac:dyDescent="0.2">
      <c r="D2" s="1"/>
      <c r="E2" s="1"/>
    </row>
    <row r="3" spans="1:26" s="2" customFormat="1" x14ac:dyDescent="0.2">
      <c r="A3" s="43" t="s">
        <v>27</v>
      </c>
      <c r="B3" s="43"/>
      <c r="C3" s="43"/>
      <c r="D3" s="43"/>
      <c r="E3" s="43"/>
      <c r="F3" s="43"/>
      <c r="G3" s="43"/>
      <c r="H3" s="43"/>
      <c r="I3" s="43"/>
      <c r="J3" s="43"/>
      <c r="K3" s="43"/>
      <c r="L3" s="43"/>
      <c r="M3" s="43"/>
      <c r="N3" s="43"/>
    </row>
    <row r="4" spans="1:26" s="2" customFormat="1" x14ac:dyDescent="0.2">
      <c r="A4" s="3"/>
      <c r="B4" s="3"/>
      <c r="C4" s="3"/>
      <c r="D4" s="4"/>
      <c r="J4" s="5"/>
      <c r="K4" s="5"/>
      <c r="L4" s="13"/>
      <c r="M4" s="5"/>
    </row>
    <row r="5" spans="1:26" s="11" customFormat="1" ht="24.95" customHeight="1" x14ac:dyDescent="0.2">
      <c r="A5" s="46" t="s">
        <v>0</v>
      </c>
      <c r="B5" s="44" t="s">
        <v>1</v>
      </c>
      <c r="C5" s="46" t="s">
        <v>2</v>
      </c>
      <c r="D5" s="39" t="s">
        <v>3</v>
      </c>
      <c r="E5" s="41" t="s">
        <v>28</v>
      </c>
      <c r="F5" s="41"/>
      <c r="G5" s="41"/>
      <c r="H5" s="41"/>
      <c r="I5" s="41"/>
      <c r="J5" s="41" t="s">
        <v>29</v>
      </c>
      <c r="K5" s="41"/>
      <c r="L5" s="41"/>
      <c r="M5" s="41"/>
      <c r="N5" s="41"/>
      <c r="O5" s="56" t="s">
        <v>4</v>
      </c>
      <c r="P5" s="56"/>
      <c r="Q5" s="52" t="s">
        <v>5</v>
      </c>
      <c r="R5" s="52" t="s">
        <v>6</v>
      </c>
      <c r="S5" s="52" t="s">
        <v>7</v>
      </c>
      <c r="T5" s="52" t="s">
        <v>8</v>
      </c>
      <c r="U5" s="52" t="s">
        <v>9</v>
      </c>
      <c r="V5" s="54" t="s">
        <v>10</v>
      </c>
      <c r="W5" s="52" t="s">
        <v>11</v>
      </c>
      <c r="X5" s="46" t="s">
        <v>12</v>
      </c>
      <c r="Y5" s="46" t="s">
        <v>13</v>
      </c>
      <c r="Z5" s="46" t="s">
        <v>14</v>
      </c>
    </row>
    <row r="6" spans="1:26" s="11" customFormat="1" ht="78" customHeight="1" x14ac:dyDescent="0.2">
      <c r="A6" s="47"/>
      <c r="B6" s="44"/>
      <c r="C6" s="47"/>
      <c r="D6" s="40"/>
      <c r="E6" s="50" t="s">
        <v>15</v>
      </c>
      <c r="F6" s="49" t="s">
        <v>16</v>
      </c>
      <c r="G6" s="49"/>
      <c r="H6" s="49" t="s">
        <v>17</v>
      </c>
      <c r="I6" s="49"/>
      <c r="J6" s="50" t="s">
        <v>18</v>
      </c>
      <c r="K6" s="49" t="s">
        <v>16</v>
      </c>
      <c r="L6" s="49"/>
      <c r="M6" s="49" t="s">
        <v>17</v>
      </c>
      <c r="N6" s="49"/>
      <c r="O6" s="57" t="s">
        <v>19</v>
      </c>
      <c r="P6" s="6" t="s">
        <v>20</v>
      </c>
      <c r="Q6" s="53"/>
      <c r="R6" s="53"/>
      <c r="S6" s="53"/>
      <c r="T6" s="53"/>
      <c r="U6" s="53"/>
      <c r="V6" s="55"/>
      <c r="W6" s="53"/>
      <c r="X6" s="47"/>
      <c r="Y6" s="47"/>
      <c r="Z6" s="47"/>
    </row>
    <row r="7" spans="1:26" s="11" customFormat="1" ht="97.5" customHeight="1" x14ac:dyDescent="0.2">
      <c r="A7" s="47"/>
      <c r="B7" s="45"/>
      <c r="C7" s="48"/>
      <c r="D7" s="40"/>
      <c r="E7" s="51"/>
      <c r="F7" s="10" t="s">
        <v>21</v>
      </c>
      <c r="G7" s="7" t="s">
        <v>22</v>
      </c>
      <c r="H7" s="10" t="s">
        <v>21</v>
      </c>
      <c r="I7" s="7" t="s">
        <v>23</v>
      </c>
      <c r="J7" s="51"/>
      <c r="K7" s="10" t="s">
        <v>21</v>
      </c>
      <c r="L7" s="14" t="s">
        <v>24</v>
      </c>
      <c r="M7" s="10" t="s">
        <v>21</v>
      </c>
      <c r="N7" s="15" t="s">
        <v>24</v>
      </c>
      <c r="O7" s="58"/>
      <c r="P7" s="8" t="s">
        <v>25</v>
      </c>
      <c r="Q7" s="53"/>
      <c r="R7" s="53"/>
      <c r="S7" s="53"/>
      <c r="T7" s="53"/>
      <c r="U7" s="53"/>
      <c r="V7" s="55"/>
      <c r="W7" s="53"/>
      <c r="X7" s="47"/>
      <c r="Y7" s="47"/>
      <c r="Z7" s="47"/>
    </row>
    <row r="8" spans="1:26" ht="75" x14ac:dyDescent="0.25">
      <c r="A8" s="34">
        <v>1</v>
      </c>
      <c r="B8" s="35" t="s">
        <v>79</v>
      </c>
      <c r="C8" s="32" t="s">
        <v>30</v>
      </c>
      <c r="D8" s="16">
        <v>313204.31</v>
      </c>
      <c r="E8" s="16">
        <v>78301.08</v>
      </c>
      <c r="F8" s="16">
        <v>23490.32</v>
      </c>
      <c r="G8" s="17">
        <f t="shared" ref="G8:G36" si="0">F8/(F8+K8)</f>
        <v>0.24999997339329844</v>
      </c>
      <c r="H8" s="18">
        <v>54810.76</v>
      </c>
      <c r="I8" s="31">
        <f t="shared" ref="I8:I35" si="1">H8/(H8+M8)</f>
        <v>0.25000002280574313</v>
      </c>
      <c r="J8" s="16">
        <v>234903.23</v>
      </c>
      <c r="K8" s="16">
        <v>70470.97</v>
      </c>
      <c r="L8" s="17">
        <f t="shared" ref="L8:L36" si="2">K8/J8</f>
        <v>0.30000000425707213</v>
      </c>
      <c r="M8" s="18">
        <v>164432.26</v>
      </c>
      <c r="N8" s="17">
        <f t="shared" ref="N8:N36" si="3">M8/J8</f>
        <v>0.69999999574292782</v>
      </c>
    </row>
    <row r="9" spans="1:26" ht="90" x14ac:dyDescent="0.25">
      <c r="A9" s="34">
        <v>2</v>
      </c>
      <c r="B9" s="35" t="s">
        <v>31</v>
      </c>
      <c r="C9" s="32" t="s">
        <v>32</v>
      </c>
      <c r="D9" s="16">
        <v>105486.39999999999</v>
      </c>
      <c r="E9" s="16">
        <v>26371.599999999999</v>
      </c>
      <c r="F9" s="19">
        <v>7911.48</v>
      </c>
      <c r="G9" s="17">
        <f t="shared" si="0"/>
        <v>0.25</v>
      </c>
      <c r="H9" s="18">
        <v>18460.12</v>
      </c>
      <c r="I9" s="17">
        <f t="shared" si="1"/>
        <v>0.25</v>
      </c>
      <c r="J9" s="16">
        <v>79114.8</v>
      </c>
      <c r="K9" s="16">
        <v>23734.44</v>
      </c>
      <c r="L9" s="17">
        <f t="shared" si="2"/>
        <v>0.3</v>
      </c>
      <c r="M9" s="18">
        <v>55380.36</v>
      </c>
      <c r="N9" s="17">
        <f t="shared" si="3"/>
        <v>0.7</v>
      </c>
    </row>
    <row r="10" spans="1:26" ht="30" x14ac:dyDescent="0.25">
      <c r="A10" s="34">
        <v>3</v>
      </c>
      <c r="B10" s="35" t="s">
        <v>33</v>
      </c>
      <c r="C10" s="32" t="s">
        <v>34</v>
      </c>
      <c r="D10" s="16">
        <v>205600</v>
      </c>
      <c r="E10" s="16">
        <v>51400</v>
      </c>
      <c r="F10" s="16">
        <v>15420</v>
      </c>
      <c r="G10" s="17">
        <f t="shared" si="0"/>
        <v>0.25</v>
      </c>
      <c r="H10" s="18">
        <v>35980</v>
      </c>
      <c r="I10" s="17">
        <f t="shared" si="1"/>
        <v>0.25</v>
      </c>
      <c r="J10" s="16">
        <v>154200</v>
      </c>
      <c r="K10" s="16">
        <v>46260</v>
      </c>
      <c r="L10" s="17">
        <f t="shared" si="2"/>
        <v>0.3</v>
      </c>
      <c r="M10" s="18">
        <v>107940</v>
      </c>
      <c r="N10" s="17">
        <f t="shared" si="3"/>
        <v>0.7</v>
      </c>
    </row>
    <row r="11" spans="1:26" ht="75" x14ac:dyDescent="0.25">
      <c r="A11" s="34">
        <v>4</v>
      </c>
      <c r="B11" s="35" t="s">
        <v>35</v>
      </c>
      <c r="C11" s="32" t="s">
        <v>36</v>
      </c>
      <c r="D11" s="16">
        <v>82128</v>
      </c>
      <c r="E11" s="16">
        <v>20532</v>
      </c>
      <c r="F11" s="16">
        <v>6159.6</v>
      </c>
      <c r="G11" s="17">
        <f t="shared" si="0"/>
        <v>0.25</v>
      </c>
      <c r="H11" s="18">
        <v>14372.4</v>
      </c>
      <c r="I11" s="17">
        <f t="shared" si="1"/>
        <v>0.25</v>
      </c>
      <c r="J11" s="16">
        <v>61596</v>
      </c>
      <c r="K11" s="16">
        <v>18478.8</v>
      </c>
      <c r="L11" s="17">
        <f t="shared" si="2"/>
        <v>0.3</v>
      </c>
      <c r="M11" s="18">
        <v>43117.2</v>
      </c>
      <c r="N11" s="17">
        <f t="shared" si="3"/>
        <v>0.7</v>
      </c>
    </row>
    <row r="12" spans="1:26" ht="30" x14ac:dyDescent="0.25">
      <c r="A12" s="34">
        <v>5</v>
      </c>
      <c r="B12" s="35" t="s">
        <v>37</v>
      </c>
      <c r="C12" s="32" t="s">
        <v>38</v>
      </c>
      <c r="D12" s="16">
        <v>264000</v>
      </c>
      <c r="E12" s="16">
        <v>66000</v>
      </c>
      <c r="F12" s="16">
        <v>19800</v>
      </c>
      <c r="G12" s="17">
        <f t="shared" si="0"/>
        <v>0.25</v>
      </c>
      <c r="H12" s="18">
        <v>46200</v>
      </c>
      <c r="I12" s="17">
        <f t="shared" si="1"/>
        <v>0.25</v>
      </c>
      <c r="J12" s="16">
        <v>198000</v>
      </c>
      <c r="K12" s="16">
        <v>59400</v>
      </c>
      <c r="L12" s="17">
        <f t="shared" si="2"/>
        <v>0.3</v>
      </c>
      <c r="M12" s="18">
        <v>138600</v>
      </c>
      <c r="N12" s="17">
        <f t="shared" si="3"/>
        <v>0.7</v>
      </c>
    </row>
    <row r="13" spans="1:26" ht="105" x14ac:dyDescent="0.25">
      <c r="A13" s="34">
        <v>6</v>
      </c>
      <c r="B13" s="35" t="s">
        <v>39</v>
      </c>
      <c r="C13" s="32" t="s">
        <v>40</v>
      </c>
      <c r="D13" s="16">
        <v>692000</v>
      </c>
      <c r="E13" s="16">
        <v>173000</v>
      </c>
      <c r="F13" s="16">
        <v>173000</v>
      </c>
      <c r="G13" s="17">
        <f t="shared" si="0"/>
        <v>0.25</v>
      </c>
      <c r="H13" s="18">
        <v>0</v>
      </c>
      <c r="I13" s="17">
        <v>0</v>
      </c>
      <c r="J13" s="16">
        <v>519000</v>
      </c>
      <c r="K13" s="16">
        <v>519000</v>
      </c>
      <c r="L13" s="17">
        <f t="shared" si="2"/>
        <v>1</v>
      </c>
      <c r="M13" s="18">
        <v>0</v>
      </c>
      <c r="N13" s="17">
        <f t="shared" si="3"/>
        <v>0</v>
      </c>
    </row>
    <row r="14" spans="1:26" ht="75" x14ac:dyDescent="0.25">
      <c r="A14" s="34">
        <v>7</v>
      </c>
      <c r="B14" s="35" t="s">
        <v>41</v>
      </c>
      <c r="C14" s="32" t="s">
        <v>42</v>
      </c>
      <c r="D14" s="16">
        <v>412747.69</v>
      </c>
      <c r="E14" s="16">
        <v>103187.69</v>
      </c>
      <c r="F14" s="16">
        <v>30956.31</v>
      </c>
      <c r="G14" s="17">
        <f t="shared" si="0"/>
        <v>0.25000187766037218</v>
      </c>
      <c r="H14" s="18">
        <v>72231.38</v>
      </c>
      <c r="I14" s="17">
        <f t="shared" si="1"/>
        <v>0.25000185170199796</v>
      </c>
      <c r="J14" s="16">
        <v>309560</v>
      </c>
      <c r="K14" s="16">
        <v>92868</v>
      </c>
      <c r="L14" s="17">
        <f t="shared" si="2"/>
        <v>0.3</v>
      </c>
      <c r="M14" s="18">
        <v>216692</v>
      </c>
      <c r="N14" s="17">
        <f t="shared" si="3"/>
        <v>0.7</v>
      </c>
    </row>
    <row r="15" spans="1:26" ht="60" x14ac:dyDescent="0.25">
      <c r="A15" s="34">
        <v>8</v>
      </c>
      <c r="B15" s="35" t="s">
        <v>41</v>
      </c>
      <c r="C15" s="32" t="s">
        <v>43</v>
      </c>
      <c r="D15" s="16">
        <v>724940</v>
      </c>
      <c r="E15" s="16">
        <v>181235</v>
      </c>
      <c r="F15" s="16">
        <v>54370.5</v>
      </c>
      <c r="G15" s="17">
        <f t="shared" si="0"/>
        <v>0.25</v>
      </c>
      <c r="H15" s="18">
        <v>126864.5</v>
      </c>
      <c r="I15" s="17">
        <f t="shared" si="1"/>
        <v>0.25</v>
      </c>
      <c r="J15" s="16">
        <v>543705</v>
      </c>
      <c r="K15" s="16">
        <v>163111.5</v>
      </c>
      <c r="L15" s="17">
        <f t="shared" si="2"/>
        <v>0.3</v>
      </c>
      <c r="M15" s="18">
        <v>380593.5</v>
      </c>
      <c r="N15" s="17">
        <f t="shared" si="3"/>
        <v>0.7</v>
      </c>
    </row>
    <row r="16" spans="1:26" ht="30" x14ac:dyDescent="0.25">
      <c r="A16" s="34">
        <v>9</v>
      </c>
      <c r="B16" s="35" t="s">
        <v>44</v>
      </c>
      <c r="C16" s="32" t="s">
        <v>45</v>
      </c>
      <c r="D16" s="16">
        <v>187998.81</v>
      </c>
      <c r="E16" s="16">
        <v>46999.81</v>
      </c>
      <c r="F16" s="16">
        <v>14100</v>
      </c>
      <c r="G16" s="17">
        <f t="shared" si="0"/>
        <v>0.25</v>
      </c>
      <c r="H16" s="18">
        <v>32899.81</v>
      </c>
      <c r="I16" s="17">
        <f t="shared" si="1"/>
        <v>0.25000081687668757</v>
      </c>
      <c r="J16" s="16">
        <v>140999</v>
      </c>
      <c r="K16" s="16">
        <v>42300</v>
      </c>
      <c r="L16" s="17">
        <f t="shared" si="2"/>
        <v>0.30000212767466433</v>
      </c>
      <c r="M16" s="18">
        <v>98699</v>
      </c>
      <c r="N16" s="17">
        <f t="shared" si="3"/>
        <v>0.69999787232533561</v>
      </c>
    </row>
    <row r="17" spans="1:29" ht="90" x14ac:dyDescent="0.25">
      <c r="A17" s="34">
        <v>10</v>
      </c>
      <c r="B17" s="35" t="s">
        <v>46</v>
      </c>
      <c r="C17" s="32" t="s">
        <v>47</v>
      </c>
      <c r="D17" s="16">
        <v>288057.21000000002</v>
      </c>
      <c r="E17" s="16">
        <v>72014.3</v>
      </c>
      <c r="F17" s="16">
        <v>21604.29</v>
      </c>
      <c r="G17" s="17">
        <f t="shared" si="0"/>
        <v>0.25</v>
      </c>
      <c r="H17" s="18">
        <v>50410.01</v>
      </c>
      <c r="I17" s="17">
        <f t="shared" si="1"/>
        <v>0.24999998760166939</v>
      </c>
      <c r="J17" s="16">
        <v>216042.91</v>
      </c>
      <c r="K17" s="16">
        <v>64812.87</v>
      </c>
      <c r="L17" s="17">
        <f t="shared" si="2"/>
        <v>0.29999998611386969</v>
      </c>
      <c r="M17" s="18">
        <v>151230.04</v>
      </c>
      <c r="N17" s="17">
        <f t="shared" si="3"/>
        <v>0.70000001388613031</v>
      </c>
    </row>
    <row r="18" spans="1:29" ht="120" x14ac:dyDescent="0.25">
      <c r="A18" s="34">
        <v>11</v>
      </c>
      <c r="B18" s="35" t="s">
        <v>48</v>
      </c>
      <c r="C18" s="32" t="s">
        <v>49</v>
      </c>
      <c r="D18" s="16">
        <v>481007.23</v>
      </c>
      <c r="E18" s="16">
        <v>144302.17000000001</v>
      </c>
      <c r="F18" s="16">
        <v>43290.65</v>
      </c>
      <c r="G18" s="17">
        <f t="shared" si="0"/>
        <v>0.29999999307009728</v>
      </c>
      <c r="H18" s="18">
        <v>101011.52</v>
      </c>
      <c r="I18" s="17">
        <f t="shared" si="1"/>
        <v>0.30000000593991671</v>
      </c>
      <c r="J18" s="16">
        <v>336705.06</v>
      </c>
      <c r="K18" s="16">
        <v>101011.52</v>
      </c>
      <c r="L18" s="17">
        <f t="shared" si="2"/>
        <v>0.30000000593991671</v>
      </c>
      <c r="M18" s="18">
        <v>235693.54</v>
      </c>
      <c r="N18" s="17">
        <f t="shared" si="3"/>
        <v>0.6999999940600834</v>
      </c>
    </row>
    <row r="19" spans="1:29" ht="150" x14ac:dyDescent="0.25">
      <c r="A19" s="34">
        <v>12</v>
      </c>
      <c r="B19" s="35" t="s">
        <v>48</v>
      </c>
      <c r="C19" s="32" t="s">
        <v>50</v>
      </c>
      <c r="D19" s="16">
        <v>364980.11</v>
      </c>
      <c r="E19" s="16">
        <v>109494.03</v>
      </c>
      <c r="F19" s="16">
        <v>32848.21</v>
      </c>
      <c r="G19" s="17">
        <f t="shared" si="0"/>
        <v>0.30000000913291802</v>
      </c>
      <c r="H19" s="18">
        <v>76645.820000000007</v>
      </c>
      <c r="I19" s="17">
        <f t="shared" si="1"/>
        <v>0.29999998434356973</v>
      </c>
      <c r="J19" s="16">
        <v>255486.07999999999</v>
      </c>
      <c r="K19" s="16">
        <v>76645.820000000007</v>
      </c>
      <c r="L19" s="17">
        <f t="shared" si="2"/>
        <v>0.29999998434356978</v>
      </c>
      <c r="M19" s="18">
        <v>178840.26</v>
      </c>
      <c r="N19" s="17">
        <f t="shared" si="3"/>
        <v>0.70000001565643033</v>
      </c>
    </row>
    <row r="20" spans="1:29" ht="120" x14ac:dyDescent="0.25">
      <c r="A20" s="34">
        <v>13</v>
      </c>
      <c r="B20" s="35" t="s">
        <v>48</v>
      </c>
      <c r="C20" s="32" t="s">
        <v>51</v>
      </c>
      <c r="D20" s="16">
        <v>73097.440000000002</v>
      </c>
      <c r="E20" s="16">
        <v>18274.36</v>
      </c>
      <c r="F20" s="16">
        <v>18274.36</v>
      </c>
      <c r="G20" s="17">
        <f t="shared" si="0"/>
        <v>0.25</v>
      </c>
      <c r="H20" s="18">
        <v>0</v>
      </c>
      <c r="I20" s="17">
        <v>0</v>
      </c>
      <c r="J20" s="16">
        <v>54823.08</v>
      </c>
      <c r="K20" s="16">
        <v>54823.08</v>
      </c>
      <c r="L20" s="17">
        <f t="shared" si="2"/>
        <v>1</v>
      </c>
      <c r="M20" s="18">
        <v>0</v>
      </c>
      <c r="N20" s="17">
        <f t="shared" si="3"/>
        <v>0</v>
      </c>
    </row>
    <row r="21" spans="1:29" ht="60" x14ac:dyDescent="0.25">
      <c r="A21" s="34">
        <v>14</v>
      </c>
      <c r="B21" s="35" t="s">
        <v>52</v>
      </c>
      <c r="C21" s="32" t="s">
        <v>53</v>
      </c>
      <c r="D21" s="16">
        <v>140000</v>
      </c>
      <c r="E21" s="16">
        <v>35000</v>
      </c>
      <c r="F21" s="16">
        <v>26667</v>
      </c>
      <c r="G21" s="17">
        <f t="shared" si="0"/>
        <v>0.25000234374267583</v>
      </c>
      <c r="H21" s="18">
        <v>8333</v>
      </c>
      <c r="I21" s="17">
        <f t="shared" si="1"/>
        <v>0.24999249992499925</v>
      </c>
      <c r="J21" s="16">
        <v>105000</v>
      </c>
      <c r="K21" s="16">
        <v>80000</v>
      </c>
      <c r="L21" s="17">
        <f t="shared" si="2"/>
        <v>0.76190476190476186</v>
      </c>
      <c r="M21" s="18">
        <v>25000</v>
      </c>
      <c r="N21" s="17">
        <f t="shared" si="3"/>
        <v>0.23809523809523808</v>
      </c>
    </row>
    <row r="22" spans="1:29" ht="75" x14ac:dyDescent="0.25">
      <c r="A22" s="34">
        <v>15</v>
      </c>
      <c r="B22" s="35" t="s">
        <v>54</v>
      </c>
      <c r="C22" s="32" t="s">
        <v>55</v>
      </c>
      <c r="D22" s="16">
        <v>433455</v>
      </c>
      <c r="E22" s="16">
        <v>108363.75</v>
      </c>
      <c r="F22" s="16">
        <v>32509.119999999999</v>
      </c>
      <c r="G22" s="17">
        <f t="shared" si="0"/>
        <v>0.24999996154925733</v>
      </c>
      <c r="H22" s="18">
        <v>75854.63</v>
      </c>
      <c r="I22" s="17">
        <f t="shared" si="1"/>
        <v>0.25000001647888975</v>
      </c>
      <c r="J22" s="16">
        <v>325091.25</v>
      </c>
      <c r="K22" s="16">
        <v>97527.38</v>
      </c>
      <c r="L22" s="17">
        <f t="shared" si="2"/>
        <v>0.30000001538029708</v>
      </c>
      <c r="M22" s="18">
        <v>227563.87</v>
      </c>
      <c r="N22" s="17">
        <f t="shared" si="3"/>
        <v>0.69999998461970292</v>
      </c>
    </row>
    <row r="23" spans="1:29" ht="60" x14ac:dyDescent="0.25">
      <c r="A23" s="34">
        <v>16</v>
      </c>
      <c r="B23" s="35" t="s">
        <v>54</v>
      </c>
      <c r="C23" s="32" t="s">
        <v>56</v>
      </c>
      <c r="D23" s="16">
        <v>453000</v>
      </c>
      <c r="E23" s="16">
        <v>113250</v>
      </c>
      <c r="F23" s="16">
        <v>33975</v>
      </c>
      <c r="G23" s="17">
        <f t="shared" si="0"/>
        <v>0.25</v>
      </c>
      <c r="H23" s="18">
        <v>79275</v>
      </c>
      <c r="I23" s="17">
        <f t="shared" si="1"/>
        <v>0.25</v>
      </c>
      <c r="J23" s="16">
        <v>339750</v>
      </c>
      <c r="K23" s="16">
        <v>101925</v>
      </c>
      <c r="L23" s="17">
        <f t="shared" si="2"/>
        <v>0.3</v>
      </c>
      <c r="M23" s="18">
        <v>237825</v>
      </c>
      <c r="N23" s="17">
        <f t="shared" si="3"/>
        <v>0.7</v>
      </c>
    </row>
    <row r="24" spans="1:29" ht="60" x14ac:dyDescent="0.25">
      <c r="A24" s="34">
        <v>17</v>
      </c>
      <c r="B24" s="36" t="s">
        <v>54</v>
      </c>
      <c r="C24" s="33" t="s">
        <v>76</v>
      </c>
      <c r="D24" s="20">
        <v>300000</v>
      </c>
      <c r="E24" s="20">
        <v>75000</v>
      </c>
      <c r="F24" s="20">
        <v>22500</v>
      </c>
      <c r="G24" s="21">
        <f t="shared" si="0"/>
        <v>0.25</v>
      </c>
      <c r="H24" s="22">
        <v>52500</v>
      </c>
      <c r="I24" s="21">
        <f t="shared" si="1"/>
        <v>0.25</v>
      </c>
      <c r="J24" s="20">
        <v>225000</v>
      </c>
      <c r="K24" s="20">
        <v>67500</v>
      </c>
      <c r="L24" s="21">
        <f t="shared" si="2"/>
        <v>0.3</v>
      </c>
      <c r="M24" s="22">
        <v>157500</v>
      </c>
      <c r="N24" s="21">
        <f t="shared" si="3"/>
        <v>0.7</v>
      </c>
    </row>
    <row r="25" spans="1:29" ht="45" x14ac:dyDescent="0.25">
      <c r="A25" s="34">
        <v>18</v>
      </c>
      <c r="B25" s="35" t="s">
        <v>57</v>
      </c>
      <c r="C25" s="32" t="s">
        <v>58</v>
      </c>
      <c r="D25" s="16">
        <v>75000</v>
      </c>
      <c r="E25" s="16">
        <v>18750</v>
      </c>
      <c r="F25" s="16">
        <v>5625</v>
      </c>
      <c r="G25" s="17">
        <f t="shared" si="0"/>
        <v>0.25</v>
      </c>
      <c r="H25" s="18">
        <v>13125</v>
      </c>
      <c r="I25" s="17">
        <f t="shared" si="1"/>
        <v>0.25</v>
      </c>
      <c r="J25" s="16">
        <v>56250</v>
      </c>
      <c r="K25" s="16">
        <v>16875</v>
      </c>
      <c r="L25" s="17">
        <f t="shared" si="2"/>
        <v>0.3</v>
      </c>
      <c r="M25" s="18">
        <v>39375</v>
      </c>
      <c r="N25" s="17">
        <f t="shared" si="3"/>
        <v>0.7</v>
      </c>
    </row>
    <row r="26" spans="1:29" ht="60" x14ac:dyDescent="0.25">
      <c r="A26" s="34">
        <v>19</v>
      </c>
      <c r="B26" s="36" t="s">
        <v>59</v>
      </c>
      <c r="C26" s="33" t="s">
        <v>60</v>
      </c>
      <c r="D26" s="20">
        <v>66700</v>
      </c>
      <c r="E26" s="20">
        <v>16675</v>
      </c>
      <c r="F26" s="20">
        <v>5002.5</v>
      </c>
      <c r="G26" s="21">
        <f t="shared" si="0"/>
        <v>0.25</v>
      </c>
      <c r="H26" s="22">
        <v>11672.5</v>
      </c>
      <c r="I26" s="21">
        <f t="shared" si="1"/>
        <v>0.25</v>
      </c>
      <c r="J26" s="20">
        <v>50025</v>
      </c>
      <c r="K26" s="20">
        <v>15007.5</v>
      </c>
      <c r="L26" s="21">
        <f t="shared" si="2"/>
        <v>0.3</v>
      </c>
      <c r="M26" s="22">
        <v>35017.5</v>
      </c>
      <c r="N26" s="21">
        <f t="shared" si="3"/>
        <v>0.7</v>
      </c>
    </row>
    <row r="27" spans="1:29" ht="135" x14ac:dyDescent="0.25">
      <c r="A27" s="34">
        <v>20</v>
      </c>
      <c r="B27" s="35" t="s">
        <v>61</v>
      </c>
      <c r="C27" s="33" t="s">
        <v>62</v>
      </c>
      <c r="D27" s="20">
        <v>799914.05</v>
      </c>
      <c r="E27" s="20">
        <v>199978.5</v>
      </c>
      <c r="F27" s="20">
        <v>59993.55</v>
      </c>
      <c r="G27" s="21">
        <f t="shared" si="0"/>
        <v>0.24999997916442857</v>
      </c>
      <c r="H27" s="22">
        <v>139984.95000000001</v>
      </c>
      <c r="I27" s="21">
        <f t="shared" si="1"/>
        <v>0.24999998660570369</v>
      </c>
      <c r="J27" s="20">
        <v>599935.55000000005</v>
      </c>
      <c r="K27" s="20">
        <v>179980.67</v>
      </c>
      <c r="L27" s="21">
        <f t="shared" si="2"/>
        <v>0.30000000833422857</v>
      </c>
      <c r="M27" s="22">
        <v>419954.88</v>
      </c>
      <c r="N27" s="21">
        <f t="shared" si="3"/>
        <v>0.69999999166577143</v>
      </c>
    </row>
    <row r="28" spans="1:29" ht="45" x14ac:dyDescent="0.25">
      <c r="A28" s="34">
        <v>21</v>
      </c>
      <c r="B28" s="35" t="s">
        <v>63</v>
      </c>
      <c r="C28" s="33" t="s">
        <v>64</v>
      </c>
      <c r="D28" s="20">
        <v>308730</v>
      </c>
      <c r="E28" s="20">
        <v>77182.5</v>
      </c>
      <c r="F28" s="20">
        <v>23154.75</v>
      </c>
      <c r="G28" s="21">
        <f t="shared" si="0"/>
        <v>0.25</v>
      </c>
      <c r="H28" s="22">
        <v>54027.75</v>
      </c>
      <c r="I28" s="21">
        <f t="shared" si="1"/>
        <v>0.25</v>
      </c>
      <c r="J28" s="20">
        <v>231547.5</v>
      </c>
      <c r="K28" s="20">
        <v>69464.25</v>
      </c>
      <c r="L28" s="21">
        <f t="shared" si="2"/>
        <v>0.3</v>
      </c>
      <c r="M28" s="22">
        <v>162083.25</v>
      </c>
      <c r="N28" s="21">
        <f t="shared" si="3"/>
        <v>0.7</v>
      </c>
    </row>
    <row r="29" spans="1:29" ht="105" x14ac:dyDescent="0.25">
      <c r="A29" s="34">
        <v>22</v>
      </c>
      <c r="B29" s="35" t="s">
        <v>63</v>
      </c>
      <c r="C29" s="33" t="s">
        <v>65</v>
      </c>
      <c r="D29" s="23">
        <v>293420.58</v>
      </c>
      <c r="E29" s="24">
        <v>73355.149999999994</v>
      </c>
      <c r="F29" s="20">
        <v>22006.55</v>
      </c>
      <c r="G29" s="37">
        <f t="shared" si="0"/>
        <v>0.2500000568012834</v>
      </c>
      <c r="H29" s="22">
        <v>51348.6</v>
      </c>
      <c r="I29" s="21">
        <f t="shared" si="1"/>
        <v>0.25</v>
      </c>
      <c r="J29" s="20">
        <v>220065.43</v>
      </c>
      <c r="K29" s="20">
        <v>66019.63</v>
      </c>
      <c r="L29" s="21">
        <f t="shared" si="2"/>
        <v>0.30000000454410314</v>
      </c>
      <c r="M29" s="24">
        <v>154045.79999999999</v>
      </c>
      <c r="N29" s="21">
        <f t="shared" si="3"/>
        <v>0.69999999545589686</v>
      </c>
    </row>
    <row r="30" spans="1:29" ht="75" x14ac:dyDescent="0.25">
      <c r="A30" s="34">
        <v>23</v>
      </c>
      <c r="B30" s="36" t="s">
        <v>63</v>
      </c>
      <c r="C30" s="33" t="s">
        <v>66</v>
      </c>
      <c r="D30" s="20">
        <v>267653.15000000002</v>
      </c>
      <c r="E30" s="20">
        <v>66913.289999999994</v>
      </c>
      <c r="F30" s="20">
        <v>20743.12</v>
      </c>
      <c r="G30" s="21">
        <f t="shared" si="0"/>
        <v>0.2561983511904144</v>
      </c>
      <c r="H30" s="22">
        <v>46170.17</v>
      </c>
      <c r="I30" s="21">
        <f t="shared" si="1"/>
        <v>0.24731183947640573</v>
      </c>
      <c r="J30" s="20">
        <v>200739.86</v>
      </c>
      <c r="K30" s="20">
        <v>60221.96</v>
      </c>
      <c r="L30" s="21">
        <f t="shared" si="2"/>
        <v>0.30000000996314335</v>
      </c>
      <c r="M30" s="25">
        <v>140517.9</v>
      </c>
      <c r="N30" s="21">
        <f t="shared" si="3"/>
        <v>0.69999999003685665</v>
      </c>
      <c r="AC30" s="30"/>
    </row>
    <row r="31" spans="1:29" ht="45" x14ac:dyDescent="0.25">
      <c r="A31" s="34">
        <v>24</v>
      </c>
      <c r="B31" s="36" t="s">
        <v>67</v>
      </c>
      <c r="C31" s="33" t="s">
        <v>68</v>
      </c>
      <c r="D31" s="20">
        <v>172425.07</v>
      </c>
      <c r="E31" s="20">
        <v>51727.519999999997</v>
      </c>
      <c r="F31" s="26">
        <v>12932</v>
      </c>
      <c r="G31" s="21">
        <f t="shared" si="0"/>
        <v>0.26315966192977919</v>
      </c>
      <c r="H31" s="22">
        <v>38795.519999999997</v>
      </c>
      <c r="I31" s="21">
        <f t="shared" si="1"/>
        <v>0.31468465443148247</v>
      </c>
      <c r="J31" s="20">
        <v>120697.55</v>
      </c>
      <c r="K31" s="26">
        <v>36209.269999999997</v>
      </c>
      <c r="L31" s="21">
        <f t="shared" si="2"/>
        <v>0.30000004142586156</v>
      </c>
      <c r="M31" s="22">
        <v>84488.28</v>
      </c>
      <c r="N31" s="21">
        <f t="shared" si="3"/>
        <v>0.69999995857413844</v>
      </c>
    </row>
    <row r="32" spans="1:29" ht="90" x14ac:dyDescent="0.25">
      <c r="A32" s="34">
        <v>25</v>
      </c>
      <c r="B32" s="36" t="s">
        <v>69</v>
      </c>
      <c r="C32" s="33" t="s">
        <v>70</v>
      </c>
      <c r="D32" s="20">
        <v>234420.95</v>
      </c>
      <c r="E32" s="20">
        <v>58605.24</v>
      </c>
      <c r="F32" s="20">
        <v>17581.57</v>
      </c>
      <c r="G32" s="21">
        <f t="shared" si="0"/>
        <v>0.25</v>
      </c>
      <c r="H32" s="22">
        <v>41023.67</v>
      </c>
      <c r="I32" s="21">
        <f t="shared" si="1"/>
        <v>0.2500000152351079</v>
      </c>
      <c r="J32" s="20">
        <v>175815.71</v>
      </c>
      <c r="K32" s="20">
        <v>52744.71</v>
      </c>
      <c r="L32" s="21">
        <f t="shared" si="2"/>
        <v>0.2999999829366784</v>
      </c>
      <c r="M32" s="22">
        <v>123071</v>
      </c>
      <c r="N32" s="21">
        <f t="shared" si="3"/>
        <v>0.7000000170633216</v>
      </c>
    </row>
    <row r="33" spans="1:14" ht="90" x14ac:dyDescent="0.25">
      <c r="A33" s="34">
        <v>26</v>
      </c>
      <c r="B33" s="36" t="s">
        <v>71</v>
      </c>
      <c r="C33" s="33" t="s">
        <v>72</v>
      </c>
      <c r="D33" s="20">
        <v>202589.4</v>
      </c>
      <c r="E33" s="20">
        <v>60776.82</v>
      </c>
      <c r="F33" s="20">
        <v>18233.05</v>
      </c>
      <c r="G33" s="21">
        <f t="shared" si="0"/>
        <v>0.30000006581456551</v>
      </c>
      <c r="H33" s="22">
        <v>42543.77</v>
      </c>
      <c r="I33" s="21">
        <f t="shared" si="1"/>
        <v>0.29999997179375765</v>
      </c>
      <c r="J33" s="20">
        <v>141812.57999999999</v>
      </c>
      <c r="K33" s="20">
        <v>42543.77</v>
      </c>
      <c r="L33" s="21">
        <f t="shared" si="2"/>
        <v>0.29999997179375765</v>
      </c>
      <c r="M33" s="22">
        <v>99268.81</v>
      </c>
      <c r="N33" s="21">
        <f t="shared" si="3"/>
        <v>0.70000002820624241</v>
      </c>
    </row>
    <row r="34" spans="1:14" ht="75" x14ac:dyDescent="0.25">
      <c r="A34" s="34">
        <v>27</v>
      </c>
      <c r="B34" s="36" t="s">
        <v>71</v>
      </c>
      <c r="C34" s="33" t="s">
        <v>73</v>
      </c>
      <c r="D34" s="20">
        <v>142048.43</v>
      </c>
      <c r="E34" s="20">
        <v>42614.53</v>
      </c>
      <c r="F34" s="20">
        <v>12784.36</v>
      </c>
      <c r="G34" s="21">
        <f t="shared" si="0"/>
        <v>0.3000000234661746</v>
      </c>
      <c r="H34" s="22">
        <v>29830.17</v>
      </c>
      <c r="I34" s="21">
        <f t="shared" si="1"/>
        <v>0.3</v>
      </c>
      <c r="J34" s="20">
        <v>99433.9</v>
      </c>
      <c r="K34" s="20">
        <v>29830.17</v>
      </c>
      <c r="L34" s="21">
        <f t="shared" si="2"/>
        <v>0.3</v>
      </c>
      <c r="M34" s="22">
        <v>69603.73</v>
      </c>
      <c r="N34" s="21">
        <f t="shared" si="3"/>
        <v>0.7</v>
      </c>
    </row>
    <row r="35" spans="1:14" ht="60" x14ac:dyDescent="0.25">
      <c r="A35" s="34">
        <v>28</v>
      </c>
      <c r="B35" s="36" t="s">
        <v>74</v>
      </c>
      <c r="C35" s="33" t="s">
        <v>75</v>
      </c>
      <c r="D35" s="20">
        <v>86436.12</v>
      </c>
      <c r="E35" s="20">
        <v>21609.03</v>
      </c>
      <c r="F35" s="20">
        <v>6465.83</v>
      </c>
      <c r="G35" s="21">
        <f t="shared" si="0"/>
        <v>0.24951146023224549</v>
      </c>
      <c r="H35" s="22">
        <v>15143.2</v>
      </c>
      <c r="I35" s="21">
        <f t="shared" si="1"/>
        <v>0.25020917957984312</v>
      </c>
      <c r="J35" s="20">
        <v>64827.09</v>
      </c>
      <c r="K35" s="20">
        <v>19448.13</v>
      </c>
      <c r="L35" s="21">
        <f t="shared" si="2"/>
        <v>0.30000004627694998</v>
      </c>
      <c r="M35" s="22">
        <v>45378.96</v>
      </c>
      <c r="N35" s="21">
        <f t="shared" si="3"/>
        <v>0.69999995372305002</v>
      </c>
    </row>
    <row r="36" spans="1:14" ht="60" x14ac:dyDescent="0.25">
      <c r="A36" s="34">
        <v>29</v>
      </c>
      <c r="B36" s="36" t="s">
        <v>77</v>
      </c>
      <c r="C36" s="33" t="s">
        <v>78</v>
      </c>
      <c r="D36" s="20">
        <v>180000</v>
      </c>
      <c r="E36" s="20">
        <v>45000</v>
      </c>
      <c r="F36" s="20">
        <v>45000</v>
      </c>
      <c r="G36" s="21">
        <f t="shared" si="0"/>
        <v>0.25</v>
      </c>
      <c r="H36" s="22">
        <v>0</v>
      </c>
      <c r="I36" s="21">
        <v>0</v>
      </c>
      <c r="J36" s="20">
        <v>135000</v>
      </c>
      <c r="K36" s="20">
        <v>135000</v>
      </c>
      <c r="L36" s="21">
        <f t="shared" si="2"/>
        <v>1</v>
      </c>
      <c r="M36" s="22">
        <v>0</v>
      </c>
      <c r="N36" s="21">
        <f t="shared" si="3"/>
        <v>0</v>
      </c>
    </row>
    <row r="37" spans="1:14" ht="15.75" x14ac:dyDescent="0.25">
      <c r="A37" s="27"/>
      <c r="B37" s="27"/>
      <c r="C37" s="27"/>
      <c r="D37" s="28">
        <f>SUM(D8:D36)</f>
        <v>8351039.9500000011</v>
      </c>
      <c r="E37" s="28">
        <f>SUM(E8:E36)</f>
        <v>2155913.37</v>
      </c>
      <c r="F37" s="29"/>
      <c r="G37" s="27"/>
      <c r="H37" s="29"/>
      <c r="I37" s="27"/>
      <c r="J37" s="28">
        <f>SUM(J8:J36)</f>
        <v>6195126.5800000001</v>
      </c>
      <c r="K37" s="29">
        <f>SUM(K8:K36)</f>
        <v>2403214.44</v>
      </c>
      <c r="L37" s="27"/>
      <c r="M37" s="29">
        <f>SUM(M7:M36)</f>
        <v>3791912.1399999997</v>
      </c>
      <c r="N37" s="27"/>
    </row>
    <row r="40" spans="1:14" x14ac:dyDescent="0.2">
      <c r="K40" s="30"/>
    </row>
    <row r="41" spans="1:14" x14ac:dyDescent="0.2">
      <c r="F41" s="38"/>
    </row>
    <row r="42" spans="1:14" x14ac:dyDescent="0.2">
      <c r="F42" s="30"/>
      <c r="H42" s="30"/>
    </row>
    <row r="45" spans="1:14" x14ac:dyDescent="0.2">
      <c r="H45" s="30"/>
      <c r="J45" s="30"/>
    </row>
    <row r="47" spans="1:14" x14ac:dyDescent="0.2">
      <c r="G47" s="30"/>
    </row>
    <row r="50" spans="6:6" x14ac:dyDescent="0.2">
      <c r="F50" s="30"/>
    </row>
  </sheetData>
  <sortState xmlns:xlrd2="http://schemas.microsoft.com/office/spreadsheetml/2017/richdata2" ref="A5:AA32">
    <sortCondition descending="1" ref="L11:L33"/>
  </sortState>
  <mergeCells count="27">
    <mergeCell ref="X5:X7"/>
    <mergeCell ref="Y5:Y7"/>
    <mergeCell ref="Z5:Z7"/>
    <mergeCell ref="E6:E7"/>
    <mergeCell ref="F6:G6"/>
    <mergeCell ref="H6:I6"/>
    <mergeCell ref="R5:R7"/>
    <mergeCell ref="S5:S7"/>
    <mergeCell ref="T5:T7"/>
    <mergeCell ref="U5:U7"/>
    <mergeCell ref="V5:V7"/>
    <mergeCell ref="W5:W7"/>
    <mergeCell ref="O5:P5"/>
    <mergeCell ref="Q5:Q7"/>
    <mergeCell ref="J6:J7"/>
    <mergeCell ref="O6:O7"/>
    <mergeCell ref="D5:D7"/>
    <mergeCell ref="E5:I5"/>
    <mergeCell ref="J5:N5"/>
    <mergeCell ref="K1:N1"/>
    <mergeCell ref="D1:E1"/>
    <mergeCell ref="A3:N3"/>
    <mergeCell ref="B5:B7"/>
    <mergeCell ref="A5:A7"/>
    <mergeCell ref="C5:C7"/>
    <mergeCell ref="K6:L6"/>
    <mergeCell ref="M6:N6"/>
  </mergeCells>
  <pageMargins left="0.7" right="0.7" top="0.75" bottom="0.75" header="0.3" footer="0.3"/>
  <pageSetup paperSize="9" scale="2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F62256131EA082498DC868E3AF956C40" ma:contentTypeVersion="13" ma:contentTypeDescription="Izveidot jaunu dokumentu." ma:contentTypeScope="" ma:versionID="07674063423206aa5ee0e2eb45993dbc">
  <xsd:schema xmlns:xsd="http://www.w3.org/2001/XMLSchema" xmlns:xs="http://www.w3.org/2001/XMLSchema" xmlns:p="http://schemas.microsoft.com/office/2006/metadata/properties" xmlns:ns3="ace8e44c-fa88-44c0-8590-dfda63664a63" xmlns:ns4="122e0e09-afb4-4bf9-abab-ecc4519bc6eb" targetNamespace="http://schemas.microsoft.com/office/2006/metadata/properties" ma:root="true" ma:fieldsID="8096ecbec9a50b91aef0a7cce6cf7f1f" ns3:_="" ns4:_="">
    <xsd:import namespace="ace8e44c-fa88-44c0-8590-dfda63664a63"/>
    <xsd:import namespace="122e0e09-afb4-4bf9-abab-ecc4519bc6e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8e44c-fa88-44c0-8590-dfda63664a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2e0e09-afb4-4bf9-abab-ecc4519bc6eb"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SharingHintHash" ma:index="12"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116D43-6FD7-44BD-B64A-08655BDFA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8e44c-fa88-44c0-8590-dfda63664a63"/>
    <ds:schemaRef ds:uri="122e0e09-afb4-4bf9-abab-ecc4519bc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E832F0-CD39-4562-8E78-9F4FA48D0F49}">
  <ds:schemaRefs>
    <ds:schemaRef ds:uri="http://schemas.microsoft.com/sharepoint/v3/contenttype/forms"/>
  </ds:schemaRefs>
</ds:datastoreItem>
</file>

<file path=customXml/itemProps3.xml><?xml version="1.0" encoding="utf-8"?>
<ds:datastoreItem xmlns:ds="http://schemas.openxmlformats.org/officeDocument/2006/customXml" ds:itemID="{2ABF28F4-804B-4761-83C0-59EC25BFD50D}">
  <ds:schemaRefs>
    <ds:schemaRef ds:uri="http://schemas.microsoft.com/office/2006/documentManagement/types"/>
    <ds:schemaRef ds:uri="http://schemas.openxmlformats.org/package/2006/metadata/core-properties"/>
    <ds:schemaRef ds:uri="ace8e44c-fa88-44c0-8590-dfda63664a63"/>
    <ds:schemaRef ds:uri="122e0e09-afb4-4bf9-abab-ecc4519bc6eb"/>
    <ds:schemaRef ds:uri="http://www.w3.org/XML/1998/namespace"/>
    <ds:schemaRef ds:uri="http://schemas.microsoft.com/office/infopath/2007/PartnerControls"/>
    <ds:schemaRef ds:uri="http://purl.org/dc/dcmitype/"/>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Pielikums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varis.putnins</dc:creator>
  <cp:keywords/>
  <dc:description/>
  <cp:lastModifiedBy>Lita Trakina</cp:lastModifiedBy>
  <cp:revision/>
  <cp:lastPrinted>2020-10-20T14:05:02Z</cp:lastPrinted>
  <dcterms:created xsi:type="dcterms:W3CDTF">2020-08-18T11:02:07Z</dcterms:created>
  <dcterms:modified xsi:type="dcterms:W3CDTF">2020-10-20T14:05:21Z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0x010100F62256131EA082498DC868E3AF956C40</vt:lpwstr>
  </property>
</Properties>
</file>