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A65D5B3-B687-4197-898B-8A47F35180C4}"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7" l="1"/>
  <c r="H11" i="1"/>
  <c r="H19" i="1"/>
  <c r="H35" i="1"/>
  <c r="H28" i="1"/>
  <c r="H23" i="1"/>
  <c r="H15" i="1"/>
  <c r="C27" i="7"/>
  <c r="C26" i="7"/>
  <c r="B1" i="9"/>
  <c r="B1" i="8"/>
  <c r="C12" i="9"/>
  <c r="C11" i="9"/>
  <c r="C5" i="8"/>
  <c r="C6" i="8"/>
  <c r="C10" i="7"/>
  <c r="B10" i="7"/>
  <c r="C7" i="7"/>
  <c r="C8" i="7"/>
  <c r="D23" i="1"/>
  <c r="D15" i="1"/>
  <c r="D28" i="1"/>
  <c r="D19" i="1"/>
  <c r="D35" i="1"/>
  <c r="D11" i="1"/>
</calcChain>
</file>

<file path=xl/sharedStrings.xml><?xml version="1.0" encoding="utf-8"?>
<sst xmlns="http://schemas.openxmlformats.org/spreadsheetml/2006/main" count="255" uniqueCount="189">
  <si>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</si>
  <si>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</si>
  <si>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</si>
  <si>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</si>
  <si>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</si>
  <si>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</si>
  <si>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</si>
  <si>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</si>
  <si>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</si>
  <si>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</si>
  <si>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</si>
  <si>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</si>
  <si>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</si>
  <si>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</si>
  <si>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</si>
  <si>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</si>
  <si>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</si>
  <si>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</si>
  <si>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</si>
  <si>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</si>
  <si>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</si>
  <si>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</si>
  <si>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</si>
  <si>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</si>
  <si>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</si>
  <si>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</si>
  <si>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</si>
  <si>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</si>
  <si>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</si>
  <si>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</si>
  <si>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</si>
  <si>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</si>
  <si>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</si>
  <si>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</si>
  <si>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</si>
  <si>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</si>
  <si>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</si>
  <si>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</si>
  <si>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</si>
  <si>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</si>
  <si>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</si>
  <si>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</si>
  <si>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</si>
  <si>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</si>
  <si>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</si>
  <si>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</si>
  <si>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</si>
  <si>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</si>
  <si>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</si>
  <si>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</si>
  <si>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</si>
  <si>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</si>
  <si>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</si>
  <si>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</si>
  <si>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</si>
  <si>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</si>
  <si>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</si>
  <si>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</si>
  <si>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</si>
  <si>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</si>
  <si>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</si>
  <si>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</si>
  <si>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</si>
  <si>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</si>
  <si>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</si>
  <si>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</si>
  <si>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</si>
  <si>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</si>
  <si>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</si>
  <si>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</si>
  <si>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</si>
  <si>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</si>
  <si>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</si>
  <si>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</si>
  <si>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</si>
  <si>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</si>
  <si>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</si>
  <si>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</si>
  <si>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</si>
  <si>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</si>
  <si>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</si>
  <si>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</si>
  <si>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</si>
  <si>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</si>
  <si>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</si>
  <si>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</si>
  <si>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</si>
  <si>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</si>
  <si>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</si>
  <si>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</si>
  <si>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</si>
  <si>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</si>
  <si>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</si>
  <si>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</si>
  <si>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</si>
  <si>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</si>
  <si>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</si>
  <si>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</si>
  <si>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</si>
  <si>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</si>
  <si>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</si>
  <si>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</si>
  <si>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</si>
  <si>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</si>
  <si>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</si>
  <si>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</si>
  <si>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</si>
  <si>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</si>
  <si>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</si>
  <si>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</si>
  <si>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</si>
  <si>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</si>
  <si>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</si>
  <si>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</si>
  <si>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</si>
  <si>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</si>
  <si>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</si>
  <si>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</si>
  <si>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</si>
  <si>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</si>
  <si>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</si>
  <si>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</si>
  <si>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</si>
  <si>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</si>
  <si>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</si>
  <si>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</si>
  <si>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</si>
  <si>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</si>
  <si>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</si>
  <si>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</si>
  <si>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</si>
  <si>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</si>
  <si>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</si>
  <si>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</si>
  <si>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</si>
  <si>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</si>
  <si>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</si>
  <si>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</si>
  <si>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</si>
  <si>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</si>
  <si>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</si>
  <si>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</si>
  <si>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</si>
  <si>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</si>
  <si>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</si>
  <si>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333(666)</t>
  </si>
  <si>
    <r>
      <rPr>
        <b/>
        <sz val="12"/>
        <color theme="1"/>
        <rFont val="Calibri"/>
        <family val="2"/>
        <charset val="186"/>
        <scheme val="minor"/>
      </rPr>
      <t xml:space="preserve">Jaunu ūdensapgādes </t>
    </r>
    <r>
      <rPr>
        <sz val="12"/>
        <color theme="1"/>
        <rFont val="Calibri"/>
        <family val="2"/>
        <charset val="186"/>
        <scheme val="minor"/>
      </rPr>
      <t xml:space="preserve">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esošās ūdenspagādes pakalpojumu sniegšanas zonas robežās</t>
    </r>
    <r>
      <rPr>
        <sz val="12"/>
        <color theme="1"/>
        <rFont val="Calibri"/>
        <family val="2"/>
        <charset val="186"/>
        <scheme val="minor"/>
      </rPr>
      <t>, kopā</t>
    </r>
  </si>
  <si>
    <r>
      <t xml:space="preserve">Citi no jauna izbūvējamie ūdensapgādes sistēmas infrastruktūras objekti </t>
    </r>
    <r>
      <rPr>
        <b/>
        <sz val="12"/>
        <color rgb="FFFF0000"/>
        <rFont val="Calibri"/>
        <family val="2"/>
        <charset val="186"/>
        <scheme val="minor"/>
      </rPr>
      <t>esošās ūdenspagādes pakalpojumu sniegšanas zonas robežās</t>
    </r>
  </si>
  <si>
    <r>
      <rPr>
        <b/>
        <sz val="12"/>
        <color theme="1"/>
        <rFont val="Calibri"/>
        <family val="2"/>
        <charset val="186"/>
        <scheme val="minor"/>
      </rPr>
      <t>Jaunu ūdensapgādes</t>
    </r>
    <r>
      <rPr>
        <sz val="12"/>
        <color theme="1"/>
        <rFont val="Calibri"/>
        <family val="2"/>
        <charset val="186"/>
        <scheme val="minor"/>
      </rPr>
      <t xml:space="preserve"> 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paplašinātā ūdenspagādes pakalpojumu sniegšanas zonā (ja plānota paplašināšana),</t>
    </r>
    <r>
      <rPr>
        <sz val="12"/>
        <color theme="1"/>
        <rFont val="Calibri"/>
        <family val="2"/>
        <charset val="186"/>
        <scheme val="minor"/>
      </rPr>
      <t xml:space="preserve"> kopā</t>
    </r>
  </si>
  <si>
    <r>
      <t xml:space="preserve">Citi no jauna izbūvējamie ūdensapgādes sistēmas infrastruktūras objekti </t>
    </r>
    <r>
      <rPr>
        <b/>
        <sz val="12"/>
        <color rgb="FFFF0000"/>
        <rFont val="Calibri"/>
        <family val="2"/>
        <charset val="186"/>
        <scheme val="minor"/>
      </rPr>
      <t>paplašinātā ūdenspagādes pakalpojumu sniegšanas zonā (ja plānota paplašināšana)</t>
    </r>
  </si>
  <si>
    <t>Carnikava, Carnikavas novads</t>
  </si>
  <si>
    <t>Carnikava, carnikavas novads</t>
  </si>
  <si>
    <t>Ir</t>
  </si>
  <si>
    <t>Jā</t>
  </si>
  <si>
    <t>31.12.2021.</t>
  </si>
  <si>
    <t>P/a "Carnikavas Komunālserviss"</t>
  </si>
  <si>
    <t>Ir ieviests. Var iepazīties www.http://www.komunalserviss.carnikava.lv/</t>
  </si>
  <si>
    <t>Ir izstrādāta. Var iepazīties www.http://www.komunalserviss.carnikava.lv/</t>
  </si>
  <si>
    <t>Dārznieku iela 5, Carnikava</t>
  </si>
  <si>
    <t>Pašvaldība</t>
  </si>
  <si>
    <t>Dārznieku iela 5, Carnikava (Ūdens rezervuāri)</t>
  </si>
  <si>
    <t>2x250</t>
  </si>
  <si>
    <t>Neattiecas</t>
  </si>
  <si>
    <t>2019.gada ieņēmumi jau pārsniedz izdevumus par 3,05 %</t>
  </si>
  <si>
    <t>Pašvaldība ar domes lēmumu piešķir līdzekļus aģentūras budžetā</t>
  </si>
  <si>
    <t>Ar katru gadu starpība % starp ieņēmumiem un izdevumiem sarūk</t>
  </si>
  <si>
    <t>Pašvaldībai ir attīstības plāns</t>
  </si>
  <si>
    <t>Esošiem dūņu laukiem nepieciešams jumts</t>
  </si>
  <si>
    <t>800 m³/dnn papildus.            Kopējā 1600 m³/dnn</t>
  </si>
  <si>
    <t>Lēmuma kopija pievienota</t>
  </si>
  <si>
    <t>40696 m³/gadā</t>
  </si>
  <si>
    <t>Laivu iela 12, Carnikava</t>
  </si>
  <si>
    <t>R10</t>
  </si>
  <si>
    <t>Laivu ielā 12, Carnikavā NAI 1</t>
  </si>
  <si>
    <t>Ūdenssaimniecības uzņēmuma nosaukums</t>
  </si>
  <si>
    <t>SIA CARNIKAVAS KOMUNĀLSERVISS</t>
  </si>
  <si>
    <t>Anketas aizpildīšanas datums</t>
  </si>
  <si>
    <t>21.02.2020.</t>
  </si>
  <si>
    <t>Sanāksmē no ūdenssaimniecības uzņēmuma un/vai domes piedalās</t>
  </si>
  <si>
    <t>ANDRIS SOLOVJOVS</t>
  </si>
  <si>
    <t>Kontakti anketas datu saskaņošanai vai precizēšanai, gadījumā ja tiek konstatēts, ka sagatavotā informācija ir nepilnīga</t>
  </si>
  <si>
    <t>komunalserviss@carnikava.lv</t>
  </si>
  <si>
    <t>Pēc decentralizēto notekūdens savākšanas sistēmas reģistra izveides un visu savākto notekūdeņu nogādāšanas attīrīšanai NAI, esošā jauda būs nepietiekama</t>
  </si>
  <si>
    <t>Ir nepieciešama aglomerācijas robežu paplašināšana dks "Līdums", DKS "Sala-2" un dks "Sala-4" virzienos</t>
  </si>
  <si>
    <t>R10 - apstrāde augsnē, kas rada ekoloģiskus vai lauksaimniecības uzlabojumus</t>
  </si>
  <si>
    <t xml:space="preserve"> (MK noteikumi  Nr.319 "Noteikumi par atkritumu reģenerācijas un apglabāšanas veidiem" 1.pelikums).</t>
  </si>
  <si>
    <t>Arī sakarā ar to, ka  būtiski palielināsies  pieslēgumu skaits un tiks reģistrētas visi nekustamie īpaūmi ar decentralizētām sistēmām, kuras arī būs jāved ārā, ir nepieciešams palielnāt NAI jaudas.</t>
  </si>
  <si>
    <t xml:space="preserve">2019.g. ir  izdoti saistošie noteikumi par atbalsta sniegšanu. Kopējais atvēlētasi budžets 36000 EUR. </t>
  </si>
  <si>
    <t>Cik mājsaimniecībām ir piešķirts atbalsts, netika pateikts.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</si>
</sst>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2"/>
      <color theme="1"/>
      <name val="Calibri"/>
      <family val="2"/>
      <charset val="186"/>
      <scheme val="minor"/>
    </font>
    <font>
      <b/>
      <sz val="12"/>
      <color theme="1"/>
      <name val="Calibri"/>
      <family val="2"/>
      <charset val="186"/>
      <scheme val="minor"/>
    </font>
    <font>
      <b/>
      <sz val="12"/>
      <color rgb="FFFF0000"/>
      <name val="Calibri"/>
      <family val="2"/>
      <charset val="186"/>
      <scheme val="minor"/>
    </font>
    <font>
      <u/>
      <sz val="11"/>
      <color theme="10"/>
      <name val="Calibri"/>
      <family val="2"/>
      <scheme val="minor"/>
    </font>
    <font>
      <b/>
      <i/>
      <sz val="11"/>
      <color rgb="FFFF000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5" fillId="0" borderId="0"/>
    <xf numFmtId="0" fontId="31" fillId="0" borderId="0" applyNumberFormat="0" applyFill="0" applyBorder="0" applyAlignment="0" applyProtection="0"/>
  </cellStyleXfs>
  <cellXfs count="17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9" fillId="0" borderId="0" xfId="0" applyFont="1" applyFill="1" applyBorder="1" applyAlignment="1">
      <alignment horizontal="center" vertical="center" wrapText="1"/>
    </xf>
    <xf numFmtId="0" fontId="0" fillId="0" borderId="0" xfId="0" applyFill="1" applyBorder="1" applyAlignment="1">
      <alignment horizontal="center"/>
    </xf>
    <xf numFmtId="0" fontId="9" fillId="3" borderId="6" xfId="0" applyFont="1" applyFill="1" applyBorder="1" applyAlignment="1">
      <alignment horizontal="center" vertical="center" wrapText="1"/>
    </xf>
    <xf numFmtId="3" fontId="0" fillId="2" borderId="1" xfId="0" applyNumberFormat="1" applyFill="1" applyBorder="1" applyAlignment="1">
      <alignment vertical="top"/>
    </xf>
    <xf numFmtId="0" fontId="6"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6" fillId="2" borderId="1" xfId="0" applyFont="1" applyFill="1" applyBorder="1" applyAlignment="1">
      <alignment vertical="top"/>
    </xf>
    <xf numFmtId="0" fontId="6" fillId="2" borderId="3" xfId="0" applyFont="1" applyFill="1" applyBorder="1" applyAlignment="1">
      <alignment vertical="top"/>
    </xf>
    <xf numFmtId="0" fontId="0" fillId="2" borderId="1" xfId="0" applyFill="1" applyBorder="1" applyAlignment="1">
      <alignment vertical="top"/>
    </xf>
    <xf numFmtId="3" fontId="6" fillId="2" borderId="1" xfId="0" applyNumberFormat="1" applyFont="1" applyFill="1" applyBorder="1" applyAlignment="1">
      <alignment vertical="top"/>
    </xf>
    <xf numFmtId="3" fontId="0" fillId="2" borderId="1" xfId="0" applyNumberFormat="1" applyFill="1" applyBorder="1" applyAlignment="1">
      <alignment horizontal="right" vertical="top"/>
    </xf>
    <xf numFmtId="0" fontId="8" fillId="2" borderId="1" xfId="0" applyFont="1" applyFill="1" applyBorder="1" applyAlignment="1">
      <alignment horizontal="center" vertical="top" wrapText="1"/>
    </xf>
    <xf numFmtId="0" fontId="7" fillId="0" borderId="1" xfId="0" applyFont="1" applyBorder="1" applyAlignment="1">
      <alignment horizontal="right" vertical="top" wrapText="1"/>
    </xf>
    <xf numFmtId="0" fontId="14" fillId="2" borderId="1" xfId="0" applyFont="1" applyFill="1" applyBorder="1" applyAlignment="1">
      <alignment horizontal="center" vertical="top" wrapText="1"/>
    </xf>
    <xf numFmtId="3" fontId="0" fillId="0" borderId="1" xfId="0" applyNumberFormat="1" applyFill="1" applyBorder="1" applyAlignment="1">
      <alignment vertical="top"/>
    </xf>
    <xf numFmtId="3" fontId="11" fillId="0" borderId="1" xfId="0" applyNumberFormat="1" applyFont="1" applyFill="1" applyBorder="1" applyAlignment="1">
      <alignment vertical="top" wrapText="1"/>
    </xf>
    <xf numFmtId="0" fontId="11" fillId="0" borderId="1" xfId="0" applyFont="1" applyBorder="1" applyAlignment="1">
      <alignment horizontal="right" vertical="top" wrapText="1"/>
    </xf>
    <xf numFmtId="0" fontId="17" fillId="0" borderId="0" xfId="0" applyFont="1" applyAlignment="1">
      <alignment horizontal="right" wrapText="1"/>
    </xf>
    <xf numFmtId="0" fontId="14" fillId="0" borderId="1" xfId="0" applyFont="1" applyFill="1" applyBorder="1" applyAlignment="1">
      <alignment horizontal="left" vertical="top" wrapText="1"/>
    </xf>
    <xf numFmtId="0" fontId="14" fillId="0" borderId="1" xfId="0" applyFont="1" applyBorder="1" applyAlignment="1">
      <alignment horizontal="left" vertical="top" wrapText="1"/>
    </xf>
    <xf numFmtId="0" fontId="11" fillId="2" borderId="1" xfId="0" applyFont="1" applyFill="1" applyBorder="1" applyAlignment="1">
      <alignment horizontal="right" vertical="top" wrapText="1"/>
    </xf>
    <xf numFmtId="10" fontId="18" fillId="2" borderId="1" xfId="0" applyNumberFormat="1" applyFont="1" applyFill="1" applyBorder="1" applyAlignment="1">
      <alignment horizontal="center" vertical="top" wrapText="1"/>
    </xf>
    <xf numFmtId="0" fontId="6"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4" fillId="0" borderId="1" xfId="0" applyFont="1" applyBorder="1" applyAlignment="1">
      <alignment horizontal="left" wrapText="1"/>
    </xf>
    <xf numFmtId="10" fontId="0" fillId="0" borderId="1" xfId="0" applyNumberFormat="1" applyBorder="1" applyAlignment="1">
      <alignment vertical="top"/>
    </xf>
    <xf numFmtId="0" fontId="19" fillId="2"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ill="1"/>
    <xf numFmtId="0" fontId="20" fillId="0" borderId="1" xfId="0" applyFont="1" applyFill="1" applyBorder="1" applyAlignment="1">
      <alignment horizontal="center" vertical="center" wrapText="1"/>
    </xf>
    <xf numFmtId="3" fontId="19" fillId="2" borderId="7" xfId="0" applyNumberFormat="1" applyFont="1" applyFill="1" applyBorder="1" applyAlignment="1">
      <alignment vertical="top"/>
    </xf>
    <xf numFmtId="3" fontId="19" fillId="2" borderId="1" xfId="0" applyNumberFormat="1" applyFont="1" applyFill="1" applyBorder="1" applyAlignment="1">
      <alignment vertical="top"/>
    </xf>
    <xf numFmtId="0" fontId="19" fillId="0" borderId="1" xfId="0" applyFont="1" applyFill="1" applyBorder="1" applyAlignment="1">
      <alignment horizontal="left" vertical="top" wrapText="1"/>
    </xf>
    <xf numFmtId="0" fontId="19" fillId="4" borderId="1" xfId="0" applyFont="1" applyFill="1" applyBorder="1" applyAlignment="1">
      <alignment horizontal="center" vertical="center" wrapText="1"/>
    </xf>
    <xf numFmtId="0" fontId="6" fillId="4" borderId="1" xfId="0" applyFont="1" applyFill="1" applyBorder="1" applyAlignment="1">
      <alignment vertical="top"/>
    </xf>
    <xf numFmtId="0" fontId="21" fillId="0" borderId="0" xfId="0" applyFont="1"/>
    <xf numFmtId="0" fontId="21" fillId="0" borderId="0" xfId="0" applyFont="1" applyFill="1" applyBorder="1"/>
    <xf numFmtId="0" fontId="23" fillId="0" borderId="0" xfId="0" applyFont="1" applyFill="1" applyBorder="1"/>
    <xf numFmtId="0" fontId="24" fillId="0"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9" fillId="0" borderId="1" xfId="0" applyFont="1" applyBorder="1"/>
    <xf numFmtId="0" fontId="19" fillId="0" borderId="1" xfId="0" applyFont="1" applyBorder="1" applyAlignment="1">
      <alignment wrapText="1"/>
    </xf>
    <xf numFmtId="0" fontId="24" fillId="5" borderId="1" xfId="0" applyFont="1" applyFill="1" applyBorder="1" applyAlignment="1">
      <alignment horizontal="left" vertical="center" wrapText="1"/>
    </xf>
    <xf numFmtId="3" fontId="0" fillId="5" borderId="1" xfId="0" applyNumberFormat="1" applyFill="1" applyBorder="1" applyAlignment="1">
      <alignment vertical="top"/>
    </xf>
    <xf numFmtId="0" fontId="14"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6" fillId="0" borderId="0" xfId="0" applyFont="1"/>
    <xf numFmtId="0" fontId="6" fillId="7" borderId="3" xfId="0" applyFont="1" applyFill="1" applyBorder="1" applyAlignment="1">
      <alignment vertical="top"/>
    </xf>
    <xf numFmtId="0" fontId="6" fillId="7" borderId="3" xfId="0" applyFont="1" applyFill="1" applyBorder="1" applyAlignment="1">
      <alignment horizontal="right" vertical="top"/>
    </xf>
    <xf numFmtId="0" fontId="26" fillId="7" borderId="0" xfId="0" applyFont="1" applyFill="1"/>
    <xf numFmtId="0" fontId="19" fillId="2" borderId="1" xfId="0" applyFont="1" applyFill="1" applyBorder="1" applyAlignment="1">
      <alignment horizontal="left" vertical="center" wrapText="1"/>
    </xf>
    <xf numFmtId="0" fontId="0" fillId="0" borderId="4" xfId="0" applyBorder="1" applyAlignment="1">
      <alignment vertical="center"/>
    </xf>
    <xf numFmtId="0" fontId="24" fillId="0" borderId="1" xfId="0" applyFont="1" applyBorder="1" applyAlignment="1">
      <alignment wrapText="1"/>
    </xf>
    <xf numFmtId="0" fontId="19" fillId="0" borderId="8" xfId="0" applyFont="1" applyBorder="1" applyAlignment="1">
      <alignment wrapText="1"/>
    </xf>
    <xf numFmtId="0" fontId="6" fillId="0" borderId="15" xfId="0" applyFont="1" applyFill="1" applyBorder="1" applyAlignment="1">
      <alignment vertical="top"/>
    </xf>
    <xf numFmtId="0" fontId="19" fillId="0" borderId="8" xfId="0" applyFont="1" applyBorder="1"/>
    <xf numFmtId="0" fontId="19" fillId="0" borderId="1" xfId="0" applyFont="1" applyFill="1" applyBorder="1" applyAlignment="1">
      <alignment wrapText="1"/>
    </xf>
    <xf numFmtId="0" fontId="0" fillId="0" borderId="0" xfId="0" applyBorder="1" applyAlignment="1">
      <alignment horizontal="center" vertical="center"/>
    </xf>
    <xf numFmtId="3" fontId="11" fillId="0" borderId="0" xfId="0" applyNumberFormat="1" applyFont="1" applyFill="1" applyBorder="1" applyAlignment="1">
      <alignment vertical="top" wrapText="1"/>
    </xf>
    <xf numFmtId="0" fontId="0" fillId="0" borderId="0" xfId="0" applyBorder="1" applyAlignment="1">
      <alignment vertical="top"/>
    </xf>
    <xf numFmtId="0" fontId="6" fillId="0" borderId="0" xfId="0" applyFont="1" applyFill="1" applyBorder="1" applyAlignment="1">
      <alignment vertical="top"/>
    </xf>
    <xf numFmtId="3" fontId="19" fillId="2" borderId="7" xfId="0" applyNumberFormat="1" applyFont="1" applyFill="1" applyBorder="1" applyAlignment="1">
      <alignment vertical="top" wrapText="1"/>
    </xf>
    <xf numFmtId="0" fontId="10" fillId="7" borderId="1" xfId="0" applyFont="1" applyFill="1" applyBorder="1" applyAlignment="1">
      <alignment horizontal="center" vertical="center" wrapText="1"/>
    </xf>
    <xf numFmtId="0" fontId="0" fillId="0" borderId="0" xfId="0" applyFill="1" applyBorder="1"/>
    <xf numFmtId="0" fontId="10" fillId="10" borderId="1" xfId="0" applyFont="1" applyFill="1" applyBorder="1" applyAlignment="1">
      <alignment horizontal="left" vertical="center" wrapText="1"/>
    </xf>
    <xf numFmtId="0" fontId="19" fillId="10" borderId="1" xfId="0" applyFont="1" applyFill="1" applyBorder="1" applyAlignment="1">
      <alignment horizontal="left" vertical="center" wrapText="1"/>
    </xf>
    <xf numFmtId="0" fontId="4" fillId="4" borderId="1" xfId="0" applyFont="1" applyFill="1" applyBorder="1" applyAlignment="1">
      <alignment vertical="top"/>
    </xf>
    <xf numFmtId="4" fontId="0" fillId="2" borderId="1" xfId="0" applyNumberFormat="1" applyFill="1" applyBorder="1" applyAlignment="1">
      <alignment vertical="top"/>
    </xf>
    <xf numFmtId="3" fontId="4" fillId="4" borderId="1" xfId="0" applyNumberFormat="1" applyFont="1" applyFill="1" applyBorder="1" applyAlignment="1">
      <alignment vertical="top"/>
    </xf>
    <xf numFmtId="3" fontId="4" fillId="0" borderId="3" xfId="0" applyNumberFormat="1" applyFont="1" applyBorder="1" applyAlignment="1">
      <alignment vertical="top"/>
    </xf>
    <xf numFmtId="0" fontId="4" fillId="0" borderId="3" xfId="0" applyFont="1" applyBorder="1" applyAlignment="1">
      <alignment vertical="top"/>
    </xf>
    <xf numFmtId="0" fontId="4" fillId="4" borderId="1" xfId="0" applyFont="1" applyFill="1" applyBorder="1" applyAlignment="1">
      <alignment horizontal="right" vertical="top"/>
    </xf>
    <xf numFmtId="0" fontId="28" fillId="8" borderId="1" xfId="0" applyFont="1" applyFill="1" applyBorder="1" applyAlignment="1">
      <alignment horizontal="center" vertical="top" wrapText="1"/>
    </xf>
    <xf numFmtId="3" fontId="4" fillId="8" borderId="1" xfId="0" applyNumberFormat="1" applyFont="1" applyFill="1" applyBorder="1" applyAlignment="1">
      <alignment vertical="top"/>
    </xf>
    <xf numFmtId="3" fontId="4" fillId="8" borderId="1" xfId="0" applyNumberFormat="1" applyFont="1" applyFill="1" applyBorder="1" applyAlignment="1">
      <alignment horizontal="right" vertical="top"/>
    </xf>
    <xf numFmtId="0" fontId="29" fillId="8" borderId="1" xfId="0" applyFont="1" applyFill="1" applyBorder="1" applyAlignment="1">
      <alignment horizontal="center" vertical="top" wrapText="1"/>
    </xf>
    <xf numFmtId="0" fontId="4" fillId="8" borderId="1" xfId="0" applyFont="1" applyFill="1" applyBorder="1" applyAlignment="1">
      <alignment vertical="top"/>
    </xf>
    <xf numFmtId="3" fontId="4" fillId="4" borderId="1" xfId="0" applyNumberFormat="1" applyFont="1" applyFill="1" applyBorder="1" applyAlignment="1">
      <alignment horizontal="right" vertical="top"/>
    </xf>
    <xf numFmtId="0" fontId="4" fillId="0" borderId="0" xfId="0" applyFont="1"/>
    <xf numFmtId="0" fontId="4" fillId="8" borderId="3" xfId="0" applyFont="1" applyFill="1" applyBorder="1" applyAlignment="1">
      <alignment vertical="top"/>
    </xf>
    <xf numFmtId="3" fontId="0" fillId="4" borderId="1" xfId="0" applyNumberFormat="1" applyFill="1" applyBorder="1" applyAlignment="1">
      <alignment horizontal="left" vertical="top" wrapText="1"/>
    </xf>
    <xf numFmtId="3" fontId="0" fillId="4" borderId="1" xfId="0" applyNumberFormat="1" applyFill="1" applyBorder="1" applyAlignment="1">
      <alignment horizontal="left" vertical="top"/>
    </xf>
    <xf numFmtId="3" fontId="0" fillId="4" borderId="1" xfId="0" applyNumberFormat="1" applyFill="1" applyBorder="1" applyAlignment="1">
      <alignment horizontal="left" vertical="center" wrapText="1"/>
    </xf>
    <xf numFmtId="4" fontId="0" fillId="4" borderId="1" xfId="0" applyNumberFormat="1" applyFill="1" applyBorder="1" applyAlignment="1">
      <alignment vertical="top"/>
    </xf>
    <xf numFmtId="0" fontId="0" fillId="4" borderId="1" xfId="0" applyNumberFormat="1" applyFill="1" applyBorder="1" applyAlignment="1">
      <alignment vertical="top"/>
    </xf>
    <xf numFmtId="0" fontId="6" fillId="2" borderId="1" xfId="0" applyNumberFormat="1" applyFont="1" applyFill="1" applyBorder="1" applyAlignment="1">
      <alignment vertical="top"/>
    </xf>
    <xf numFmtId="164" fontId="0" fillId="4" borderId="1" xfId="0" applyNumberFormat="1" applyFill="1" applyBorder="1" applyAlignment="1">
      <alignment horizontal="right" vertical="top"/>
    </xf>
    <xf numFmtId="0" fontId="3" fillId="4" borderId="1" xfId="0" applyNumberFormat="1" applyFont="1" applyFill="1" applyBorder="1" applyAlignment="1">
      <alignment vertical="top"/>
    </xf>
    <xf numFmtId="0" fontId="3" fillId="4" borderId="1" xfId="0" applyFont="1" applyFill="1" applyBorder="1" applyAlignment="1">
      <alignment vertical="top" wrapText="1"/>
    </xf>
    <xf numFmtId="0" fontId="3" fillId="4" borderId="1" xfId="0" applyFont="1" applyFill="1" applyBorder="1" applyAlignment="1">
      <alignment vertical="top"/>
    </xf>
    <xf numFmtId="3" fontId="3" fillId="4" borderId="1" xfId="0" applyNumberFormat="1" applyFont="1" applyFill="1" applyBorder="1" applyAlignment="1">
      <alignment vertical="top" wrapText="1"/>
    </xf>
    <xf numFmtId="3" fontId="0" fillId="4" borderId="1" xfId="0" applyNumberFormat="1" applyFont="1" applyFill="1" applyBorder="1" applyAlignment="1">
      <alignment vertical="top"/>
    </xf>
    <xf numFmtId="4" fontId="3" fillId="4" borderId="1" xfId="0" applyNumberFormat="1" applyFont="1" applyFill="1" applyBorder="1" applyAlignment="1">
      <alignment vertical="top"/>
    </xf>
    <xf numFmtId="0" fontId="4" fillId="4" borderId="1" xfId="0" applyNumberFormat="1" applyFont="1" applyFill="1" applyBorder="1" applyAlignment="1">
      <alignment vertical="top"/>
    </xf>
    <xf numFmtId="0" fontId="3" fillId="4" borderId="1" xfId="0" applyFont="1" applyFill="1" applyBorder="1" applyAlignment="1">
      <alignment horizontal="right" vertical="top" wrapText="1"/>
    </xf>
    <xf numFmtId="0" fontId="0" fillId="4" borderId="1" xfId="0" applyNumberFormat="1" applyFont="1" applyFill="1" applyBorder="1" applyAlignment="1">
      <alignment horizontal="right" vertical="top"/>
    </xf>
    <xf numFmtId="0" fontId="0" fillId="0" borderId="1" xfId="0" applyNumberFormat="1" applyFont="1" applyFill="1" applyBorder="1" applyAlignment="1">
      <alignment horizontal="right" vertical="top"/>
    </xf>
    <xf numFmtId="9" fontId="0" fillId="4" borderId="7" xfId="0" applyNumberFormat="1" applyFont="1" applyFill="1" applyBorder="1" applyAlignment="1">
      <alignment horizontal="right" vertical="top"/>
    </xf>
    <xf numFmtId="0" fontId="0" fillId="4" borderId="7" xfId="0" applyNumberFormat="1" applyFont="1" applyFill="1" applyBorder="1" applyAlignment="1">
      <alignment horizontal="right" vertical="top"/>
    </xf>
    <xf numFmtId="0" fontId="5" fillId="4" borderId="1" xfId="0" applyFont="1" applyFill="1" applyBorder="1" applyAlignment="1">
      <alignment horizontal="center"/>
    </xf>
    <xf numFmtId="0" fontId="2" fillId="4" borderId="7" xfId="0" applyFont="1" applyFill="1" applyBorder="1" applyAlignment="1">
      <alignment vertical="top"/>
    </xf>
    <xf numFmtId="0" fontId="2" fillId="0" borderId="3" xfId="0" applyFont="1" applyFill="1" applyBorder="1" applyAlignment="1">
      <alignment vertical="top"/>
    </xf>
    <xf numFmtId="0" fontId="0" fillId="0" borderId="0" xfId="0" applyAlignment="1">
      <alignment horizontal="center" vertical="center"/>
    </xf>
    <xf numFmtId="0" fontId="10" fillId="3" borderId="6"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left" vertical="center"/>
    </xf>
    <xf numFmtId="3" fontId="3" fillId="4" borderId="1" xfId="0" applyNumberFormat="1" applyFont="1" applyFill="1" applyBorder="1" applyAlignment="1">
      <alignment vertical="top"/>
    </xf>
    <xf numFmtId="3" fontId="3" fillId="4" borderId="7" xfId="0" applyNumberFormat="1" applyFont="1" applyFill="1" applyBorder="1" applyAlignment="1">
      <alignment vertical="top"/>
    </xf>
    <xf numFmtId="0" fontId="10" fillId="7" borderId="0"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0" fillId="4" borderId="1" xfId="0" applyNumberFormat="1" applyFont="1" applyFill="1" applyBorder="1" applyAlignment="1">
      <alignment horizontal="right" wrapText="1"/>
    </xf>
    <xf numFmtId="0" fontId="13" fillId="0" borderId="0" xfId="0" applyFont="1"/>
    <xf numFmtId="0" fontId="5" fillId="9" borderId="8" xfId="0" applyFont="1" applyFill="1" applyBorder="1" applyAlignment="1">
      <alignment horizontal="center" wrapText="1"/>
    </xf>
    <xf numFmtId="0" fontId="5" fillId="9" borderId="9" xfId="0" applyFont="1" applyFill="1" applyBorder="1" applyAlignment="1">
      <alignment horizontal="center" wrapText="1"/>
    </xf>
    <xf numFmtId="0" fontId="12" fillId="0" borderId="0" xfId="0" applyFont="1" applyBorder="1" applyAlignment="1">
      <alignment horizontal="left" wrapText="1"/>
    </xf>
    <xf numFmtId="0" fontId="7" fillId="0" borderId="7" xfId="0" applyFont="1" applyBorder="1" applyAlignment="1">
      <alignment horizontal="right" vertical="top" wrapText="1"/>
    </xf>
    <xf numFmtId="0" fontId="7" fillId="0" borderId="2" xfId="0" applyFont="1" applyBorder="1" applyAlignment="1">
      <alignment horizontal="right" vertical="top" wrapText="1"/>
    </xf>
    <xf numFmtId="0" fontId="4" fillId="4" borderId="7" xfId="0" applyFont="1" applyFill="1" applyBorder="1" applyAlignment="1">
      <alignment horizontal="right" vertical="top"/>
    </xf>
    <xf numFmtId="0" fontId="4" fillId="4" borderId="2" xfId="0" applyFont="1" applyFill="1" applyBorder="1" applyAlignment="1">
      <alignment horizontal="right" vertical="top"/>
    </xf>
    <xf numFmtId="0" fontId="4" fillId="0" borderId="16" xfId="0" applyFont="1" applyBorder="1" applyAlignment="1">
      <alignment horizontal="center" vertical="top"/>
    </xf>
    <xf numFmtId="0" fontId="4" fillId="0" borderId="17" xfId="0" applyFont="1" applyBorder="1" applyAlignment="1">
      <alignment horizontal="center" vertical="top"/>
    </xf>
    <xf numFmtId="0" fontId="4" fillId="0" borderId="16" xfId="0" applyFont="1" applyBorder="1" applyAlignment="1">
      <alignment horizontal="right" vertical="top"/>
    </xf>
    <xf numFmtId="0" fontId="4" fillId="0" borderId="17" xfId="0" applyFont="1" applyBorder="1" applyAlignment="1">
      <alignment horizontal="right" vertical="top"/>
    </xf>
    <xf numFmtId="3" fontId="4" fillId="4" borderId="7" xfId="0" applyNumberFormat="1" applyFont="1" applyFill="1" applyBorder="1" applyAlignment="1">
      <alignment horizontal="right" vertical="top"/>
    </xf>
    <xf numFmtId="3" fontId="4" fillId="4" borderId="2" xfId="0" applyNumberFormat="1" applyFont="1" applyFill="1" applyBorder="1" applyAlignment="1">
      <alignment horizontal="right" vertical="top"/>
    </xf>
    <xf numFmtId="0" fontId="4" fillId="4" borderId="7" xfId="0" applyNumberFormat="1" applyFont="1" applyFill="1" applyBorder="1" applyAlignment="1">
      <alignment horizontal="right" vertical="top"/>
    </xf>
    <xf numFmtId="0" fontId="4" fillId="4" borderId="2" xfId="0" applyNumberFormat="1" applyFont="1" applyFill="1" applyBorder="1" applyAlignment="1">
      <alignment horizontal="right" vertical="top"/>
    </xf>
    <xf numFmtId="3" fontId="4" fillId="0" borderId="16" xfId="0" applyNumberFormat="1" applyFont="1" applyBorder="1" applyAlignment="1">
      <alignment horizontal="right" vertical="top"/>
    </xf>
    <xf numFmtId="3" fontId="4" fillId="0" borderId="17" xfId="0" applyNumberFormat="1" applyFont="1" applyBorder="1" applyAlignment="1">
      <alignment horizontal="right" vertical="top"/>
    </xf>
    <xf numFmtId="0" fontId="10" fillId="9"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0" fontId="5" fillId="9" borderId="1" xfId="0" applyFont="1" applyFill="1" applyBorder="1" applyAlignment="1">
      <alignment horizontal="center" wrapText="1"/>
    </xf>
    <xf numFmtId="0" fontId="5" fillId="3" borderId="1" xfId="0" applyFont="1" applyFill="1" applyBorder="1" applyAlignment="1">
      <alignment horizontal="center" wrapText="1"/>
    </xf>
    <xf numFmtId="0" fontId="5" fillId="3" borderId="8" xfId="0" applyFont="1" applyFill="1" applyBorder="1" applyAlignment="1">
      <alignment horizontal="center" wrapText="1"/>
    </xf>
    <xf numFmtId="0" fontId="5" fillId="3" borderId="9" xfId="0" applyFont="1" applyFill="1" applyBorder="1" applyAlignment="1">
      <alignment horizontal="center" wrapText="1"/>
    </xf>
    <xf numFmtId="0" fontId="10" fillId="3"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31" fillId="4" borderId="6" xfId="2" applyFill="1" applyBorder="1" applyAlignment="1">
      <alignment horizontal="center" vertical="center"/>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20" fillId="4" borderId="7"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20"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4" fillId="6" borderId="12" xfId="0" applyFont="1" applyFill="1" applyBorder="1" applyAlignment="1">
      <alignment horizontal="center"/>
    </xf>
    <xf numFmtId="0" fontId="14" fillId="6" borderId="0" xfId="0" applyFont="1" applyFill="1" applyBorder="1" applyAlignment="1">
      <alignment horizontal="center"/>
    </xf>
    <xf numFmtId="0" fontId="19" fillId="4" borderId="9" xfId="0" applyFont="1" applyFill="1" applyBorder="1" applyAlignment="1">
      <alignment horizontal="center" vertical="center" wrapText="1"/>
    </xf>
    <xf numFmtId="0" fontId="9" fillId="4" borderId="1" xfId="0" applyFont="1" applyFill="1" applyBorder="1" applyAlignment="1">
      <alignment horizontal="center"/>
    </xf>
    <xf numFmtId="0" fontId="6" fillId="0" borderId="3" xfId="0" applyFont="1" applyFill="1" applyBorder="1" applyAlignment="1">
      <alignment vertical="top" wrapText="1"/>
    </xf>
    <xf numFmtId="0" fontId="32" fillId="0" borderId="0" xfId="0" applyFont="1" applyFill="1" applyBorder="1" applyAlignment="1">
      <alignment horizontal="center" vertical="center" wrapText="1"/>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omunalserviss@carnikava.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topLeftCell="A24" zoomScale="60" zoomScaleNormal="90" workbookViewId="0">
      <selection activeCell="C36" sqref="C36"/>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141</v>
      </c>
      <c r="B1" s="148" t="s">
        <v>150</v>
      </c>
      <c r="C1" s="149"/>
      <c r="D1" s="150"/>
      <c r="E1" s="110"/>
      <c r="F1" s="110"/>
      <c r="G1" s="110"/>
    </row>
    <row r="2" spans="1:8" ht="49.5" customHeight="1" thickBot="1" x14ac:dyDescent="0.35">
      <c r="A2" s="111" t="s">
        <v>174</v>
      </c>
      <c r="B2" s="151" t="s">
        <v>175</v>
      </c>
      <c r="C2" s="152"/>
      <c r="D2" s="153"/>
      <c r="E2" s="110"/>
      <c r="F2" s="110"/>
      <c r="G2" s="110"/>
    </row>
    <row r="3" spans="1:8" ht="49.5" customHeight="1" thickBot="1" x14ac:dyDescent="0.35">
      <c r="A3" s="111" t="s">
        <v>176</v>
      </c>
      <c r="B3" s="151" t="s">
        <v>177</v>
      </c>
      <c r="C3" s="152"/>
      <c r="D3" s="153"/>
      <c r="E3" s="110"/>
      <c r="F3" s="110"/>
      <c r="G3" s="110"/>
    </row>
    <row r="4" spans="1:8" ht="49.2" customHeight="1" thickBot="1" x14ac:dyDescent="0.35">
      <c r="A4" s="111" t="s">
        <v>178</v>
      </c>
      <c r="B4" s="151" t="s">
        <v>179</v>
      </c>
      <c r="C4" s="152"/>
      <c r="D4" s="153"/>
      <c r="E4" s="110"/>
      <c r="F4" s="110"/>
      <c r="G4" s="110"/>
    </row>
    <row r="5" spans="1:8" ht="49.2" customHeight="1" thickBot="1" x14ac:dyDescent="0.35">
      <c r="A5" s="112" t="s">
        <v>180</v>
      </c>
      <c r="B5" s="154" t="s">
        <v>181</v>
      </c>
      <c r="C5" s="152"/>
      <c r="D5" s="153"/>
      <c r="E5" s="110"/>
      <c r="F5" s="110"/>
      <c r="G5" s="110"/>
    </row>
    <row r="6" spans="1:8" ht="21.75" customHeight="1" x14ac:dyDescent="0.3">
      <c r="A6" s="5"/>
      <c r="B6" s="6"/>
      <c r="C6" s="6"/>
      <c r="D6" s="6"/>
    </row>
    <row r="7" spans="1:8" s="4" customFormat="1" ht="18" customHeight="1" x14ac:dyDescent="0.3">
      <c r="A7" s="145" t="s">
        <v>113</v>
      </c>
      <c r="B7" s="145"/>
      <c r="C7" s="145"/>
      <c r="D7" s="145"/>
      <c r="E7" s="138" t="s">
        <v>114</v>
      </c>
      <c r="F7" s="138"/>
      <c r="G7" s="138"/>
      <c r="H7" s="138"/>
    </row>
    <row r="8" spans="1:8" ht="55.5" customHeight="1" x14ac:dyDescent="0.3">
      <c r="A8" s="147" t="s">
        <v>7</v>
      </c>
      <c r="B8" s="147" t="s">
        <v>95</v>
      </c>
      <c r="C8" s="147" t="s">
        <v>130</v>
      </c>
      <c r="D8" s="146" t="s">
        <v>22</v>
      </c>
      <c r="E8" s="139" t="s">
        <v>7</v>
      </c>
      <c r="F8" s="139" t="s">
        <v>115</v>
      </c>
      <c r="G8" s="139" t="s">
        <v>9</v>
      </c>
      <c r="H8" s="140" t="s">
        <v>22</v>
      </c>
    </row>
    <row r="9" spans="1:8" ht="129" customHeight="1" x14ac:dyDescent="0.3">
      <c r="A9" s="147"/>
      <c r="B9" s="147"/>
      <c r="C9" s="147"/>
      <c r="D9" s="146"/>
      <c r="E9" s="139"/>
      <c r="F9" s="139"/>
      <c r="G9" s="139"/>
      <c r="H9" s="140"/>
    </row>
    <row r="10" spans="1:8" x14ac:dyDescent="0.3">
      <c r="A10" s="142" t="s">
        <v>18</v>
      </c>
      <c r="B10" s="142"/>
      <c r="C10" s="142"/>
      <c r="D10" s="142"/>
      <c r="E10" s="141" t="s">
        <v>131</v>
      </c>
      <c r="F10" s="141"/>
      <c r="G10" s="141"/>
      <c r="H10" s="141"/>
    </row>
    <row r="11" spans="1:8" ht="46.95" customHeight="1" x14ac:dyDescent="0.3">
      <c r="A11" s="17" t="s">
        <v>19</v>
      </c>
      <c r="B11" s="8"/>
      <c r="C11" s="16" t="s">
        <v>23</v>
      </c>
      <c r="D11" s="8">
        <f>D12+D13+D14</f>
        <v>0</v>
      </c>
      <c r="E11" s="80" t="s">
        <v>146</v>
      </c>
      <c r="F11" s="81"/>
      <c r="G11" s="82" t="s">
        <v>23</v>
      </c>
      <c r="H11" s="81">
        <f>H12+H14</f>
        <v>0</v>
      </c>
    </row>
    <row r="12" spans="1:8" x14ac:dyDescent="0.3">
      <c r="A12" s="18" t="s">
        <v>0</v>
      </c>
      <c r="B12" s="74">
        <v>0</v>
      </c>
      <c r="C12" s="9"/>
      <c r="D12" s="52">
        <v>0</v>
      </c>
      <c r="E12" s="124" t="s">
        <v>119</v>
      </c>
      <c r="F12" s="126">
        <v>0</v>
      </c>
      <c r="G12" s="128"/>
      <c r="H12" s="126">
        <v>0</v>
      </c>
    </row>
    <row r="13" spans="1:8" x14ac:dyDescent="0.3">
      <c r="A13" s="18" t="s">
        <v>1</v>
      </c>
      <c r="B13" s="74">
        <v>0</v>
      </c>
      <c r="C13" s="9"/>
      <c r="D13" s="52">
        <v>0</v>
      </c>
      <c r="E13" s="125"/>
      <c r="F13" s="127"/>
      <c r="G13" s="129"/>
      <c r="H13" s="127"/>
    </row>
    <row r="14" spans="1:8" x14ac:dyDescent="0.3">
      <c r="A14" s="18" t="s">
        <v>4</v>
      </c>
      <c r="B14" s="74">
        <v>0</v>
      </c>
      <c r="C14" s="9"/>
      <c r="D14" s="30">
        <v>0</v>
      </c>
      <c r="E14" s="18" t="s">
        <v>4</v>
      </c>
      <c r="F14" s="79">
        <v>0</v>
      </c>
      <c r="G14" s="78"/>
      <c r="H14" s="85">
        <v>0</v>
      </c>
    </row>
    <row r="15" spans="1:8" ht="62.4" x14ac:dyDescent="0.3">
      <c r="A15" s="19" t="s">
        <v>21</v>
      </c>
      <c r="B15" s="12"/>
      <c r="C15" s="13"/>
      <c r="D15" s="14">
        <f>D16+D17+D18</f>
        <v>0</v>
      </c>
      <c r="E15" s="83" t="s">
        <v>147</v>
      </c>
      <c r="F15" s="84"/>
      <c r="G15" s="87"/>
      <c r="H15" s="84">
        <f>H16+H17+H18</f>
        <v>0</v>
      </c>
    </row>
    <row r="16" spans="1:8" x14ac:dyDescent="0.3">
      <c r="A16" s="18" t="s">
        <v>2</v>
      </c>
      <c r="B16" s="74">
        <v>0</v>
      </c>
      <c r="C16" s="9"/>
      <c r="D16" s="52">
        <v>0</v>
      </c>
      <c r="E16" s="18" t="s">
        <v>120</v>
      </c>
      <c r="F16" s="74">
        <v>0</v>
      </c>
      <c r="G16" s="78"/>
      <c r="H16" s="74">
        <v>0</v>
      </c>
    </row>
    <row r="17" spans="1:9" ht="41.4" x14ac:dyDescent="0.3">
      <c r="A17" s="18" t="s">
        <v>12</v>
      </c>
      <c r="B17" s="74">
        <v>0</v>
      </c>
      <c r="C17" s="9"/>
      <c r="D17" s="52">
        <v>0</v>
      </c>
      <c r="E17" s="18" t="s">
        <v>121</v>
      </c>
      <c r="F17" s="74">
        <v>0</v>
      </c>
      <c r="G17" s="78"/>
      <c r="H17" s="74">
        <v>0</v>
      </c>
    </row>
    <row r="18" spans="1:9" ht="41.4" x14ac:dyDescent="0.3">
      <c r="A18" s="18" t="s">
        <v>11</v>
      </c>
      <c r="B18" s="74">
        <v>0</v>
      </c>
      <c r="C18" s="9"/>
      <c r="D18" s="52">
        <v>0</v>
      </c>
      <c r="E18" s="18" t="s">
        <v>122</v>
      </c>
      <c r="F18" s="74">
        <v>0</v>
      </c>
      <c r="G18" s="78"/>
      <c r="H18" s="74">
        <v>0</v>
      </c>
    </row>
    <row r="19" spans="1:9" ht="85.95" customHeight="1" x14ac:dyDescent="0.3">
      <c r="A19" s="17" t="s">
        <v>20</v>
      </c>
      <c r="B19" s="8"/>
      <c r="C19" s="16" t="s">
        <v>145</v>
      </c>
      <c r="D19" s="8">
        <f>D20+D21+D22</f>
        <v>1735000</v>
      </c>
      <c r="E19" s="80" t="s">
        <v>148</v>
      </c>
      <c r="F19" s="81"/>
      <c r="G19" s="82" t="s">
        <v>145</v>
      </c>
      <c r="H19" s="81">
        <f>H20+H22</f>
        <v>1700000</v>
      </c>
    </row>
    <row r="20" spans="1:9" x14ac:dyDescent="0.3">
      <c r="A20" s="18" t="s">
        <v>0</v>
      </c>
      <c r="B20" s="74">
        <v>7</v>
      </c>
      <c r="C20" s="9"/>
      <c r="D20" s="30">
        <v>1300000</v>
      </c>
      <c r="E20" s="124" t="s">
        <v>1</v>
      </c>
      <c r="F20" s="126">
        <v>7</v>
      </c>
      <c r="G20" s="130"/>
      <c r="H20" s="132">
        <v>1300000</v>
      </c>
    </row>
    <row r="21" spans="1:9" x14ac:dyDescent="0.3">
      <c r="A21" s="18" t="s">
        <v>1</v>
      </c>
      <c r="B21" s="74">
        <v>0.18</v>
      </c>
      <c r="C21" s="9"/>
      <c r="D21" s="30">
        <v>35000</v>
      </c>
      <c r="E21" s="125"/>
      <c r="F21" s="127"/>
      <c r="G21" s="131"/>
      <c r="H21" s="133"/>
    </row>
    <row r="22" spans="1:9" x14ac:dyDescent="0.3">
      <c r="A22" s="18" t="s">
        <v>4</v>
      </c>
      <c r="B22" s="74">
        <v>333</v>
      </c>
      <c r="C22" s="9"/>
      <c r="D22" s="30">
        <v>400000</v>
      </c>
      <c r="E22" s="18" t="s">
        <v>4</v>
      </c>
      <c r="F22" s="74">
        <v>333</v>
      </c>
      <c r="G22" s="78"/>
      <c r="H22" s="76">
        <v>400000</v>
      </c>
    </row>
    <row r="23" spans="1:9" ht="78" x14ac:dyDescent="0.3">
      <c r="A23" s="19" t="s">
        <v>116</v>
      </c>
      <c r="B23" s="12"/>
      <c r="C23" s="13"/>
      <c r="D23" s="75">
        <f>D24+D25+D26</f>
        <v>140000</v>
      </c>
      <c r="E23" s="83" t="s">
        <v>149</v>
      </c>
      <c r="F23" s="84"/>
      <c r="G23" s="87"/>
      <c r="H23" s="84">
        <f>H24+H25+H26</f>
        <v>0</v>
      </c>
    </row>
    <row r="24" spans="1:9" x14ac:dyDescent="0.3">
      <c r="A24" s="18" t="s">
        <v>2</v>
      </c>
      <c r="B24" s="74">
        <v>2</v>
      </c>
      <c r="C24" s="9"/>
      <c r="D24" s="91">
        <v>40000</v>
      </c>
      <c r="E24" s="18" t="s">
        <v>120</v>
      </c>
      <c r="F24" s="74"/>
      <c r="G24" s="78"/>
      <c r="H24" s="74">
        <v>0</v>
      </c>
    </row>
    <row r="25" spans="1:9" ht="41.4" x14ac:dyDescent="0.3">
      <c r="A25" s="18" t="s">
        <v>12</v>
      </c>
      <c r="B25" s="74">
        <v>0</v>
      </c>
      <c r="C25" s="9"/>
      <c r="D25" s="91">
        <v>0</v>
      </c>
      <c r="E25" s="18" t="s">
        <v>121</v>
      </c>
      <c r="F25" s="74"/>
      <c r="G25" s="78"/>
      <c r="H25" s="74">
        <v>0</v>
      </c>
    </row>
    <row r="26" spans="1:9" ht="41.4" x14ac:dyDescent="0.3">
      <c r="A26" s="18" t="s">
        <v>11</v>
      </c>
      <c r="B26" s="74">
        <v>1</v>
      </c>
      <c r="C26" s="9"/>
      <c r="D26" s="91">
        <v>100000</v>
      </c>
      <c r="E26" s="18" t="s">
        <v>122</v>
      </c>
      <c r="F26" s="74"/>
      <c r="G26" s="78"/>
      <c r="H26" s="74">
        <v>0</v>
      </c>
    </row>
    <row r="27" spans="1:9" x14ac:dyDescent="0.3">
      <c r="A27" s="142" t="s">
        <v>5</v>
      </c>
      <c r="B27" s="142"/>
      <c r="C27" s="142"/>
      <c r="D27" s="142"/>
      <c r="E27" s="141" t="s">
        <v>117</v>
      </c>
      <c r="F27" s="141"/>
      <c r="G27" s="141"/>
      <c r="H27" s="141"/>
    </row>
    <row r="28" spans="1:9" ht="31.2" customHeight="1" x14ac:dyDescent="0.3">
      <c r="A28" s="19" t="s">
        <v>8</v>
      </c>
      <c r="B28" s="15"/>
      <c r="C28" s="13"/>
      <c r="D28" s="8">
        <f>SUM(D29:D33)</f>
        <v>116000</v>
      </c>
      <c r="E28" s="83" t="s">
        <v>118</v>
      </c>
      <c r="F28" s="81"/>
      <c r="G28" s="87"/>
      <c r="H28" s="81">
        <f>SUM(H29:H33)</f>
        <v>116000</v>
      </c>
      <c r="I28" t="s">
        <v>123</v>
      </c>
    </row>
    <row r="29" spans="1:9" x14ac:dyDescent="0.3">
      <c r="A29" s="18" t="s">
        <v>0</v>
      </c>
      <c r="B29" s="101">
        <v>0.4</v>
      </c>
      <c r="C29" s="77"/>
      <c r="D29" s="76">
        <v>75000</v>
      </c>
      <c r="E29" s="124" t="s">
        <v>1</v>
      </c>
      <c r="F29" s="134">
        <v>0.4</v>
      </c>
      <c r="G29" s="136"/>
      <c r="H29" s="132">
        <v>75000</v>
      </c>
    </row>
    <row r="30" spans="1:9" x14ac:dyDescent="0.3">
      <c r="A30" s="18" t="s">
        <v>1</v>
      </c>
      <c r="B30" s="101">
        <v>0</v>
      </c>
      <c r="C30" s="78"/>
      <c r="D30" s="74">
        <v>0</v>
      </c>
      <c r="E30" s="125"/>
      <c r="F30" s="135"/>
      <c r="G30" s="137"/>
      <c r="H30" s="133"/>
    </row>
    <row r="31" spans="1:9" x14ac:dyDescent="0.3">
      <c r="A31" s="18" t="s">
        <v>3</v>
      </c>
      <c r="B31" s="101">
        <v>34</v>
      </c>
      <c r="C31" s="78"/>
      <c r="D31" s="74">
        <v>41000</v>
      </c>
      <c r="E31" s="18" t="s">
        <v>124</v>
      </c>
      <c r="F31" s="101">
        <v>34</v>
      </c>
      <c r="G31" s="78"/>
      <c r="H31" s="76">
        <v>41000</v>
      </c>
    </row>
    <row r="32" spans="1:9" ht="31.95" customHeight="1" x14ac:dyDescent="0.3">
      <c r="A32" s="18" t="s">
        <v>16</v>
      </c>
      <c r="B32" s="101">
        <v>0</v>
      </c>
      <c r="C32" s="78"/>
      <c r="D32" s="74">
        <v>0</v>
      </c>
      <c r="E32" s="124" t="s">
        <v>125</v>
      </c>
      <c r="F32" s="126"/>
      <c r="G32" s="130"/>
      <c r="H32" s="126"/>
    </row>
    <row r="33" spans="1:8" ht="31.95" customHeight="1" x14ac:dyDescent="0.3">
      <c r="A33" s="18" t="s">
        <v>91</v>
      </c>
      <c r="B33" s="101">
        <v>0</v>
      </c>
      <c r="C33" s="78"/>
      <c r="D33" s="74">
        <v>0</v>
      </c>
      <c r="E33" s="125"/>
      <c r="F33" s="127"/>
      <c r="G33" s="131"/>
      <c r="H33" s="127"/>
    </row>
    <row r="34" spans="1:8" ht="30.6" customHeight="1" x14ac:dyDescent="0.3">
      <c r="A34" s="143" t="s">
        <v>6</v>
      </c>
      <c r="B34" s="144"/>
      <c r="C34" s="144"/>
      <c r="D34" s="144"/>
      <c r="E34" s="121" t="s">
        <v>126</v>
      </c>
      <c r="F34" s="122"/>
      <c r="G34" s="122"/>
      <c r="H34" s="122"/>
    </row>
    <row r="35" spans="1:8" ht="46.8" x14ac:dyDescent="0.3">
      <c r="A35" s="19" t="s">
        <v>86</v>
      </c>
      <c r="B35" s="12"/>
      <c r="C35" s="13"/>
      <c r="D35" s="8">
        <f>SUM(D36:D39)</f>
        <v>1920000</v>
      </c>
      <c r="E35" s="83" t="s">
        <v>86</v>
      </c>
      <c r="F35" s="84"/>
      <c r="G35" s="87"/>
      <c r="H35" s="81">
        <f>SUM(H36:H38)</f>
        <v>0</v>
      </c>
    </row>
    <row r="36" spans="1:8" ht="129.6" x14ac:dyDescent="0.3">
      <c r="A36" s="18" t="s">
        <v>13</v>
      </c>
      <c r="B36" s="102" t="s">
        <v>168</v>
      </c>
      <c r="C36" s="176" t="s">
        <v>186</v>
      </c>
      <c r="D36" s="30">
        <v>1800000</v>
      </c>
      <c r="E36" s="18" t="s">
        <v>127</v>
      </c>
      <c r="F36" s="74"/>
      <c r="G36" s="78"/>
      <c r="H36" s="85">
        <v>0</v>
      </c>
    </row>
    <row r="37" spans="1:8" ht="27.6" x14ac:dyDescent="0.3">
      <c r="A37" s="18" t="s">
        <v>14</v>
      </c>
      <c r="B37" s="79"/>
      <c r="C37" s="9"/>
      <c r="D37" s="53">
        <v>0</v>
      </c>
      <c r="E37" s="18" t="s">
        <v>128</v>
      </c>
      <c r="F37" s="74"/>
      <c r="G37" s="78"/>
      <c r="H37" s="85">
        <v>0</v>
      </c>
    </row>
    <row r="38" spans="1:8" ht="27.6" x14ac:dyDescent="0.3">
      <c r="A38" s="18" t="s">
        <v>15</v>
      </c>
      <c r="B38" s="79"/>
      <c r="C38" s="9"/>
      <c r="D38" s="53">
        <v>0</v>
      </c>
      <c r="E38" s="18" t="s">
        <v>129</v>
      </c>
      <c r="F38" s="74"/>
      <c r="G38" s="78"/>
      <c r="H38" s="85">
        <v>0</v>
      </c>
    </row>
    <row r="39" spans="1:8" ht="28.8" x14ac:dyDescent="0.3">
      <c r="A39" s="18" t="s">
        <v>17</v>
      </c>
      <c r="B39" s="102" t="s">
        <v>167</v>
      </c>
      <c r="C39" s="9"/>
      <c r="D39" s="53">
        <v>120000</v>
      </c>
      <c r="E39" s="86"/>
      <c r="F39" s="86"/>
      <c r="G39" s="86"/>
      <c r="H39" s="86"/>
    </row>
    <row r="40" spans="1:8" ht="30" customHeight="1" x14ac:dyDescent="0.3">
      <c r="A40" s="123" t="s">
        <v>10</v>
      </c>
      <c r="B40" s="123"/>
      <c r="C40" s="123"/>
      <c r="D40" s="123"/>
      <c r="E40" s="123" t="s">
        <v>10</v>
      </c>
      <c r="F40" s="123"/>
      <c r="G40" s="123"/>
      <c r="H40" s="123"/>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A40:D40"/>
    <mergeCell ref="A10:D10"/>
    <mergeCell ref="A27:D27"/>
    <mergeCell ref="A34:D34"/>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s>
  <hyperlinks>
    <hyperlink ref="B5" r:id="rId1" xr:uid="{B848E42F-4553-420A-864A-C5BA3BE5A2D0}"/>
  </hyperlinks>
  <pageMargins left="0.7" right="0.7" top="0.75" bottom="0.75" header="0.3" footer="0.3"/>
  <pageSetup paperSize="9" scale="31"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B7" sqref="B7"/>
    </sheetView>
  </sheetViews>
  <sheetFormatPr defaultRowHeight="14.4" x14ac:dyDescent="0.3"/>
  <cols>
    <col min="1" max="1" width="48.33203125" customWidth="1"/>
    <col min="2" max="2" width="32.33203125" customWidth="1"/>
  </cols>
  <sheetData>
    <row r="1" spans="1:2" ht="101.4" customHeight="1" thickBot="1" x14ac:dyDescent="0.35">
      <c r="A1" s="7" t="s">
        <v>141</v>
      </c>
      <c r="B1" s="59" t="s">
        <v>151</v>
      </c>
    </row>
    <row r="2" spans="1:2" x14ac:dyDescent="0.3">
      <c r="A2" s="5"/>
      <c r="B2" s="6"/>
    </row>
    <row r="3" spans="1:2" ht="30.6" customHeight="1" x14ac:dyDescent="0.3">
      <c r="A3" s="155" t="s">
        <v>103</v>
      </c>
      <c r="B3" s="156"/>
    </row>
    <row r="4" spans="1:2" ht="48.6" customHeight="1" x14ac:dyDescent="0.3">
      <c r="A4" s="60" t="s">
        <v>100</v>
      </c>
      <c r="B4" s="88" t="s">
        <v>169</v>
      </c>
    </row>
    <row r="5" spans="1:2" ht="28.8" x14ac:dyDescent="0.3">
      <c r="A5" s="60" t="s">
        <v>101</v>
      </c>
      <c r="B5" s="88" t="s">
        <v>152</v>
      </c>
    </row>
    <row r="6" spans="1:2" ht="43.2" x14ac:dyDescent="0.3">
      <c r="A6" s="60" t="s">
        <v>132</v>
      </c>
      <c r="B6" s="88" t="s">
        <v>183</v>
      </c>
    </row>
    <row r="7" spans="1:2" ht="38.4" customHeight="1" x14ac:dyDescent="0.3">
      <c r="A7" s="60" t="s">
        <v>111</v>
      </c>
      <c r="B7" s="88">
        <v>1330</v>
      </c>
    </row>
    <row r="8" spans="1:2" ht="25.2" customHeight="1" x14ac:dyDescent="0.3">
      <c r="A8" s="60" t="s">
        <v>110</v>
      </c>
      <c r="B8" s="88">
        <v>3.2</v>
      </c>
    </row>
    <row r="9" spans="1:2" ht="45.6" customHeight="1" x14ac:dyDescent="0.3">
      <c r="A9" s="155" t="s">
        <v>99</v>
      </c>
      <c r="B9" s="156"/>
    </row>
    <row r="10" spans="1:2" ht="48" customHeight="1" x14ac:dyDescent="0.3">
      <c r="A10" s="48" t="s">
        <v>97</v>
      </c>
      <c r="B10" s="89" t="s">
        <v>153</v>
      </c>
    </row>
    <row r="11" spans="1:2" ht="41.4" customHeight="1" x14ac:dyDescent="0.3">
      <c r="A11" s="48" t="s">
        <v>133</v>
      </c>
      <c r="B11" s="89" t="s">
        <v>154</v>
      </c>
    </row>
    <row r="12" spans="1:2" ht="70.2" customHeight="1" x14ac:dyDescent="0.3">
      <c r="A12" s="48" t="s">
        <v>98</v>
      </c>
      <c r="B12" s="88" t="s">
        <v>155</v>
      </c>
    </row>
    <row r="13" spans="1:2" ht="51" customHeight="1" x14ac:dyDescent="0.3">
      <c r="A13" s="48" t="s">
        <v>134</v>
      </c>
      <c r="B13" s="90" t="s">
        <v>156</v>
      </c>
    </row>
    <row r="14" spans="1:2" ht="43.2" x14ac:dyDescent="0.3">
      <c r="A14" s="64" t="s">
        <v>112</v>
      </c>
      <c r="B14" s="90" t="s">
        <v>157</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topLeftCell="A21" zoomScale="60" zoomScaleNormal="98" workbookViewId="0">
      <selection activeCell="F23" sqref="F23"/>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141</v>
      </c>
      <c r="B1" s="148" t="s">
        <v>150</v>
      </c>
      <c r="C1" s="149"/>
      <c r="D1" s="149"/>
    </row>
    <row r="2" spans="1:10" ht="21.75" customHeight="1" x14ac:dyDescent="0.3">
      <c r="A2" s="5"/>
      <c r="B2" s="6"/>
      <c r="C2" s="6"/>
      <c r="D2" s="6"/>
    </row>
    <row r="3" spans="1:10" s="4" customFormat="1" ht="18" customHeight="1" x14ac:dyDescent="0.3">
      <c r="A3" s="145" t="s">
        <v>25</v>
      </c>
      <c r="B3" s="145"/>
      <c r="C3" s="145"/>
      <c r="D3" s="145"/>
    </row>
    <row r="4" spans="1:10" s="4" customFormat="1" ht="36" customHeight="1" x14ac:dyDescent="0.3">
      <c r="A4" s="72" t="s">
        <v>143</v>
      </c>
      <c r="B4" s="92">
        <v>4800</v>
      </c>
      <c r="C4" s="70"/>
      <c r="D4" s="70"/>
    </row>
    <row r="5" spans="1:10" ht="29.4" customHeight="1" x14ac:dyDescent="0.3">
      <c r="A5" s="24" t="s">
        <v>26</v>
      </c>
      <c r="B5" s="92">
        <v>3763</v>
      </c>
      <c r="C5" s="28"/>
      <c r="D5" s="21"/>
    </row>
    <row r="6" spans="1:10" x14ac:dyDescent="0.3">
      <c r="A6" s="22" t="s">
        <v>27</v>
      </c>
      <c r="B6" s="92">
        <v>1368</v>
      </c>
      <c r="C6" s="28"/>
      <c r="D6" s="10"/>
      <c r="E6" s="114"/>
    </row>
    <row r="7" spans="1:10" x14ac:dyDescent="0.3">
      <c r="A7" s="22" t="s">
        <v>28</v>
      </c>
      <c r="B7" s="92">
        <v>3158</v>
      </c>
      <c r="C7" s="29">
        <f>B7/B5</f>
        <v>0.83922402338559665</v>
      </c>
      <c r="D7" s="10"/>
      <c r="E7" s="42"/>
    </row>
    <row r="8" spans="1:10" ht="29.4" thickBot="1" x14ac:dyDescent="0.35">
      <c r="A8" s="22" t="s">
        <v>29</v>
      </c>
      <c r="B8" s="92">
        <v>3763</v>
      </c>
      <c r="C8" s="29">
        <f>B8/B5</f>
        <v>1</v>
      </c>
      <c r="D8" s="11"/>
      <c r="E8" s="42"/>
    </row>
    <row r="9" spans="1:10" ht="42" thickBot="1" x14ac:dyDescent="0.35">
      <c r="A9" s="26"/>
      <c r="B9" s="93"/>
      <c r="C9" s="27" t="s">
        <v>92</v>
      </c>
      <c r="D9" s="27" t="s">
        <v>93</v>
      </c>
      <c r="E9" s="54"/>
      <c r="G9" s="158"/>
      <c r="H9" s="159"/>
      <c r="I9" s="159"/>
      <c r="J9" s="160"/>
    </row>
    <row r="10" spans="1:10" ht="15.6" x14ac:dyDescent="0.3">
      <c r="A10" s="24" t="s">
        <v>30</v>
      </c>
      <c r="B10" s="104">
        <f>B11+B12</f>
        <v>15.299999999999999</v>
      </c>
      <c r="C10" s="20">
        <f>C11+C12</f>
        <v>0</v>
      </c>
      <c r="D10" s="20">
        <v>3</v>
      </c>
      <c r="E10" s="42"/>
    </row>
    <row r="11" spans="1:10" x14ac:dyDescent="0.3">
      <c r="A11" s="22" t="s">
        <v>31</v>
      </c>
      <c r="B11" s="103">
        <v>14.2</v>
      </c>
      <c r="C11" s="30">
        <v>0</v>
      </c>
      <c r="D11" s="30">
        <v>3</v>
      </c>
      <c r="E11" s="42"/>
    </row>
    <row r="12" spans="1:10" x14ac:dyDescent="0.3">
      <c r="A12" s="22" t="s">
        <v>32</v>
      </c>
      <c r="B12" s="103">
        <v>1.1000000000000001</v>
      </c>
      <c r="C12" s="30">
        <v>0</v>
      </c>
      <c r="D12" s="30">
        <v>0</v>
      </c>
      <c r="E12" s="42"/>
    </row>
    <row r="13" spans="1:10" ht="15.6" x14ac:dyDescent="0.3">
      <c r="A13" s="25" t="s">
        <v>33</v>
      </c>
      <c r="B13" s="103">
        <v>9</v>
      </c>
      <c r="C13" s="28"/>
      <c r="D13" s="28"/>
      <c r="E13" s="42"/>
    </row>
    <row r="14" spans="1:10" x14ac:dyDescent="0.3">
      <c r="A14" s="18" t="s">
        <v>34</v>
      </c>
      <c r="B14" s="103">
        <v>0</v>
      </c>
      <c r="C14" s="28"/>
      <c r="D14" s="28"/>
      <c r="E14" s="42"/>
    </row>
    <row r="15" spans="1:10" x14ac:dyDescent="0.3">
      <c r="A15" s="23" t="s">
        <v>35</v>
      </c>
      <c r="B15" s="103">
        <v>9</v>
      </c>
      <c r="C15" s="28"/>
      <c r="D15" s="28"/>
      <c r="E15" s="42"/>
    </row>
    <row r="16" spans="1:10" ht="15.6" x14ac:dyDescent="0.3">
      <c r="A16" s="24" t="s">
        <v>81</v>
      </c>
      <c r="B16" s="103">
        <v>2</v>
      </c>
      <c r="C16" s="55"/>
      <c r="D16" s="55"/>
      <c r="E16" s="54"/>
    </row>
    <row r="17" spans="1:9" ht="15.6" x14ac:dyDescent="0.3">
      <c r="A17" s="24" t="s">
        <v>135</v>
      </c>
      <c r="B17" s="103">
        <v>24</v>
      </c>
      <c r="C17" s="55"/>
      <c r="D17" s="55"/>
      <c r="E17" s="54"/>
    </row>
    <row r="18" spans="1:9" ht="45.6" customHeight="1" x14ac:dyDescent="0.3">
      <c r="A18" s="31" t="s">
        <v>94</v>
      </c>
      <c r="B18" s="103">
        <v>2</v>
      </c>
      <c r="C18" s="28"/>
      <c r="D18" s="28"/>
      <c r="E18" s="42"/>
    </row>
    <row r="19" spans="1:9" ht="65.25" customHeight="1" x14ac:dyDescent="0.3">
      <c r="A19" s="31" t="s">
        <v>142</v>
      </c>
      <c r="B19" s="105" t="s">
        <v>170</v>
      </c>
      <c r="C19" s="28"/>
      <c r="D19" s="28"/>
      <c r="E19" s="42"/>
      <c r="I19" s="113"/>
    </row>
    <row r="20" spans="1:9" ht="62.25" customHeight="1" x14ac:dyDescent="0.3">
      <c r="A20" s="31" t="s">
        <v>87</v>
      </c>
      <c r="B20" s="106">
        <v>1</v>
      </c>
      <c r="C20" s="55"/>
      <c r="D20" s="55"/>
      <c r="E20" s="54"/>
    </row>
    <row r="21" spans="1:9" ht="31.2" x14ac:dyDescent="0.3">
      <c r="A21" s="31" t="s">
        <v>88</v>
      </c>
      <c r="B21" s="119">
        <f>30700+136118</f>
        <v>166818</v>
      </c>
      <c r="C21" s="28"/>
      <c r="D21" s="28"/>
    </row>
    <row r="22" spans="1:9" ht="131.4" customHeight="1" x14ac:dyDescent="0.3">
      <c r="A22" s="31" t="s">
        <v>102</v>
      </c>
      <c r="B22" s="119" t="s">
        <v>187</v>
      </c>
      <c r="C22" s="175" t="s">
        <v>188</v>
      </c>
      <c r="D22" s="28"/>
      <c r="E22" s="120"/>
    </row>
    <row r="23" spans="1:9" ht="15.6" x14ac:dyDescent="0.3">
      <c r="A23" s="157" t="s">
        <v>68</v>
      </c>
      <c r="B23" s="157"/>
      <c r="C23" s="157"/>
      <c r="D23" s="157"/>
    </row>
    <row r="24" spans="1:9" ht="31.2" x14ac:dyDescent="0.3">
      <c r="A24" s="24" t="s">
        <v>69</v>
      </c>
      <c r="B24" s="30">
        <v>3736</v>
      </c>
      <c r="C24" s="28"/>
      <c r="D24" s="21"/>
    </row>
    <row r="25" spans="1:9" x14ac:dyDescent="0.3">
      <c r="A25" s="22" t="s">
        <v>27</v>
      </c>
      <c r="B25" s="30">
        <v>1346</v>
      </c>
      <c r="C25" s="28"/>
      <c r="D25" s="10"/>
    </row>
    <row r="26" spans="1:9" x14ac:dyDescent="0.3">
      <c r="A26" s="22" t="s">
        <v>28</v>
      </c>
      <c r="B26" s="30">
        <v>3153</v>
      </c>
      <c r="C26" s="29">
        <f>B26/B24</f>
        <v>0.84395074946466808</v>
      </c>
      <c r="D26" s="10"/>
    </row>
    <row r="27" spans="1:9" ht="28.8" x14ac:dyDescent="0.3">
      <c r="A27" s="22" t="s">
        <v>29</v>
      </c>
      <c r="B27" s="30">
        <v>3736</v>
      </c>
      <c r="C27" s="29">
        <f>B27/B24</f>
        <v>1</v>
      </c>
      <c r="D27" s="11"/>
    </row>
    <row r="28" spans="1:9" ht="41.4" x14ac:dyDescent="0.3">
      <c r="A28" s="26"/>
      <c r="B28" s="12"/>
      <c r="C28" s="27" t="s">
        <v>92</v>
      </c>
      <c r="D28" s="27" t="s">
        <v>93</v>
      </c>
      <c r="E28" s="54"/>
    </row>
    <row r="29" spans="1:9" ht="19.2" customHeight="1" x14ac:dyDescent="0.3">
      <c r="A29" s="24" t="s">
        <v>70</v>
      </c>
      <c r="B29" s="53">
        <v>16</v>
      </c>
      <c r="C29" s="94">
        <v>0.4</v>
      </c>
      <c r="D29" s="53">
        <v>9</v>
      </c>
    </row>
    <row r="30" spans="1:9" ht="19.2" customHeight="1" x14ac:dyDescent="0.3">
      <c r="A30" s="24" t="s">
        <v>81</v>
      </c>
      <c r="B30" s="53">
        <v>2</v>
      </c>
      <c r="C30" s="55"/>
      <c r="D30" s="56"/>
      <c r="E30" s="57"/>
    </row>
    <row r="31" spans="1:9" ht="37.200000000000003" customHeight="1" x14ac:dyDescent="0.3">
      <c r="A31" s="24" t="s">
        <v>136</v>
      </c>
      <c r="B31" s="53">
        <v>22</v>
      </c>
      <c r="C31" s="55"/>
      <c r="D31" s="56"/>
      <c r="E31" s="57"/>
    </row>
    <row r="32" spans="1:9" ht="45" customHeight="1" x14ac:dyDescent="0.3">
      <c r="A32" s="51" t="s">
        <v>76</v>
      </c>
      <c r="B32" s="33" t="s">
        <v>38</v>
      </c>
      <c r="C32" s="33" t="s">
        <v>39</v>
      </c>
      <c r="D32" s="33" t="s">
        <v>41</v>
      </c>
      <c r="E32" s="33" t="s">
        <v>71</v>
      </c>
      <c r="F32" s="33" t="s">
        <v>42</v>
      </c>
      <c r="G32" s="33" t="s">
        <v>56</v>
      </c>
      <c r="H32" s="33" t="s">
        <v>78</v>
      </c>
    </row>
    <row r="33" spans="1:8" x14ac:dyDescent="0.3">
      <c r="A33" s="36" t="s">
        <v>158</v>
      </c>
      <c r="B33" s="40" t="s">
        <v>159</v>
      </c>
      <c r="C33" s="40">
        <v>2011</v>
      </c>
      <c r="D33" s="40">
        <v>810</v>
      </c>
      <c r="E33" s="40">
        <v>156113</v>
      </c>
      <c r="F33" s="40">
        <v>20</v>
      </c>
      <c r="G33" s="40">
        <v>40</v>
      </c>
      <c r="H33" s="40">
        <v>63307.75</v>
      </c>
    </row>
    <row r="34" spans="1:8" x14ac:dyDescent="0.3">
      <c r="A34" s="36" t="s">
        <v>73</v>
      </c>
      <c r="B34" s="40"/>
      <c r="C34" s="40"/>
      <c r="D34" s="40"/>
      <c r="E34" s="40"/>
      <c r="F34" s="40"/>
      <c r="G34" s="40"/>
      <c r="H34" s="40"/>
    </row>
    <row r="35" spans="1:8" x14ac:dyDescent="0.3">
      <c r="A35" s="36" t="s">
        <v>74</v>
      </c>
      <c r="B35" s="40"/>
      <c r="C35" s="40"/>
      <c r="D35" s="40"/>
      <c r="E35" s="40"/>
      <c r="F35" s="40"/>
      <c r="G35" s="40"/>
      <c r="H35" s="40"/>
    </row>
    <row r="36" spans="1:8" ht="57.6" x14ac:dyDescent="0.3">
      <c r="A36" s="51" t="s">
        <v>80</v>
      </c>
      <c r="B36" s="33" t="s">
        <v>38</v>
      </c>
      <c r="C36" s="33" t="s">
        <v>39</v>
      </c>
      <c r="D36" s="33" t="s">
        <v>41</v>
      </c>
      <c r="E36" s="33" t="s">
        <v>82</v>
      </c>
      <c r="F36" s="33" t="s">
        <v>42</v>
      </c>
      <c r="G36" s="33" t="s">
        <v>56</v>
      </c>
      <c r="H36" s="33" t="s">
        <v>79</v>
      </c>
    </row>
    <row r="37" spans="1:8" x14ac:dyDescent="0.3">
      <c r="A37" s="36" t="s">
        <v>72</v>
      </c>
      <c r="B37" s="40"/>
      <c r="C37" s="40"/>
      <c r="D37" s="40"/>
      <c r="E37" s="40"/>
      <c r="F37" s="40"/>
      <c r="G37" s="40"/>
      <c r="H37" s="40"/>
    </row>
    <row r="38" spans="1:8" x14ac:dyDescent="0.3">
      <c r="A38" s="36" t="s">
        <v>73</v>
      </c>
      <c r="B38" s="40"/>
      <c r="C38" s="40"/>
      <c r="D38" s="40"/>
      <c r="E38" s="40"/>
      <c r="F38" s="40"/>
      <c r="G38" s="40"/>
      <c r="H38" s="40"/>
    </row>
    <row r="39" spans="1:8" x14ac:dyDescent="0.3">
      <c r="A39" s="36" t="s">
        <v>74</v>
      </c>
      <c r="B39" s="40"/>
      <c r="C39" s="40"/>
      <c r="D39" s="40"/>
      <c r="E39" s="40"/>
      <c r="F39" s="40"/>
      <c r="G39" s="40"/>
      <c r="H39" s="40"/>
    </row>
    <row r="40" spans="1:8" ht="57.6" x14ac:dyDescent="0.3">
      <c r="A40" s="51" t="s">
        <v>75</v>
      </c>
      <c r="B40" s="33" t="s">
        <v>38</v>
      </c>
      <c r="C40" s="33" t="s">
        <v>39</v>
      </c>
      <c r="D40" s="33" t="s">
        <v>77</v>
      </c>
      <c r="E40" s="33" t="s">
        <v>42</v>
      </c>
      <c r="F40" s="33" t="s">
        <v>56</v>
      </c>
      <c r="G40" s="33" t="s">
        <v>83</v>
      </c>
    </row>
    <row r="41" spans="1:8" x14ac:dyDescent="0.3">
      <c r="A41" s="36" t="s">
        <v>160</v>
      </c>
      <c r="B41" s="40" t="s">
        <v>159</v>
      </c>
      <c r="C41" s="40">
        <v>2011</v>
      </c>
      <c r="D41" s="40" t="s">
        <v>161</v>
      </c>
      <c r="E41" s="40">
        <v>20</v>
      </c>
      <c r="F41" s="40">
        <v>40</v>
      </c>
      <c r="G41" s="40">
        <v>0</v>
      </c>
      <c r="H41" s="34"/>
    </row>
    <row r="42" spans="1:8" x14ac:dyDescent="0.3">
      <c r="A42" s="36" t="s">
        <v>73</v>
      </c>
      <c r="B42" s="40"/>
      <c r="C42" s="40"/>
      <c r="D42" s="40"/>
      <c r="E42" s="40"/>
      <c r="F42" s="40"/>
      <c r="G42" s="40"/>
      <c r="H42" s="34"/>
    </row>
    <row r="43" spans="1:8" x14ac:dyDescent="0.3">
      <c r="A43" s="36" t="s">
        <v>74</v>
      </c>
      <c r="B43" s="40"/>
      <c r="C43" s="40"/>
      <c r="D43" s="40"/>
      <c r="E43" s="40"/>
      <c r="F43" s="40"/>
      <c r="G43" s="40"/>
      <c r="H43" s="34"/>
    </row>
    <row r="44" spans="1:8" x14ac:dyDescent="0.3">
      <c r="H44" s="4"/>
    </row>
  </sheetData>
  <mergeCells count="4">
    <mergeCell ref="A23:D23"/>
    <mergeCell ref="B1:D1"/>
    <mergeCell ref="A3:D3"/>
    <mergeCell ref="G9:J9"/>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K25"/>
  <sheetViews>
    <sheetView view="pageBreakPreview" zoomScale="60" zoomScaleNormal="90" workbookViewId="0">
      <selection activeCell="D10" sqref="D10"/>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141</v>
      </c>
      <c r="B1" s="161" t="str">
        <f>Ūdenssaimniec_ESOŠS_VĒRTĒJUMS!B1</f>
        <v>Carnikava, Carnikavas novads</v>
      </c>
      <c r="C1" s="162"/>
      <c r="D1" s="162"/>
      <c r="E1" s="65"/>
      <c r="F1" s="54"/>
    </row>
    <row r="2" spans="1:11" ht="21.75" customHeight="1" x14ac:dyDescent="0.3">
      <c r="A2" s="5"/>
      <c r="B2" s="6"/>
      <c r="C2" s="6"/>
      <c r="D2" s="6"/>
      <c r="E2" s="6"/>
    </row>
    <row r="3" spans="1:11" s="4" customFormat="1" ht="18" customHeight="1" x14ac:dyDescent="0.3">
      <c r="A3" s="145" t="s">
        <v>36</v>
      </c>
      <c r="B3" s="145"/>
      <c r="C3" s="145"/>
      <c r="D3" s="145"/>
      <c r="E3" s="117"/>
    </row>
    <row r="4" spans="1:11" ht="29.4" customHeight="1" x14ac:dyDescent="0.3">
      <c r="A4" s="39" t="s">
        <v>44</v>
      </c>
      <c r="B4" s="30">
        <v>116797</v>
      </c>
      <c r="C4" s="28"/>
      <c r="D4" s="21"/>
      <c r="E4" s="66"/>
    </row>
    <row r="5" spans="1:11" ht="28.8" x14ac:dyDescent="0.3">
      <c r="A5" s="22" t="s">
        <v>37</v>
      </c>
      <c r="B5" s="30">
        <v>110597</v>
      </c>
      <c r="C5" s="32">
        <f>B5/B4</f>
        <v>0.9469164447716979</v>
      </c>
      <c r="D5" s="10"/>
      <c r="E5" s="67"/>
    </row>
    <row r="6" spans="1:11" ht="28.8" x14ac:dyDescent="0.3">
      <c r="A6" s="22" t="s">
        <v>89</v>
      </c>
      <c r="B6" s="30">
        <v>6200</v>
      </c>
      <c r="C6" s="29">
        <f>B6/B4</f>
        <v>5.3083555228302097E-2</v>
      </c>
      <c r="D6" s="10"/>
      <c r="E6" s="67"/>
      <c r="F6" s="54"/>
    </row>
    <row r="7" spans="1:11" ht="72.599999999999994" customHeight="1" x14ac:dyDescent="0.3">
      <c r="A7" s="58" t="s">
        <v>96</v>
      </c>
      <c r="B7" s="33" t="s">
        <v>38</v>
      </c>
      <c r="C7" s="33" t="s">
        <v>39</v>
      </c>
      <c r="D7" s="33" t="s">
        <v>41</v>
      </c>
      <c r="E7" s="33" t="s">
        <v>137</v>
      </c>
      <c r="F7" s="33" t="s">
        <v>43</v>
      </c>
      <c r="G7" s="33" t="s">
        <v>42</v>
      </c>
      <c r="H7" s="33" t="s">
        <v>56</v>
      </c>
      <c r="I7" s="33" t="s">
        <v>45</v>
      </c>
      <c r="J7" s="33" t="s">
        <v>54</v>
      </c>
      <c r="K7" s="33" t="s">
        <v>55</v>
      </c>
    </row>
    <row r="8" spans="1:11" s="35" customFormat="1" x14ac:dyDescent="0.3">
      <c r="A8" s="36" t="s">
        <v>171</v>
      </c>
      <c r="B8" s="40" t="s">
        <v>159</v>
      </c>
      <c r="C8" s="40">
        <v>2011</v>
      </c>
      <c r="D8" s="40">
        <v>1600</v>
      </c>
      <c r="E8" s="40">
        <v>4500</v>
      </c>
      <c r="F8" s="40">
        <v>164486</v>
      </c>
      <c r="G8" s="40">
        <v>40</v>
      </c>
      <c r="H8" s="40">
        <v>40</v>
      </c>
      <c r="I8" s="40">
        <v>136117.57</v>
      </c>
      <c r="J8" s="107">
        <v>33.781999999999996</v>
      </c>
      <c r="K8" s="174" t="s">
        <v>172</v>
      </c>
    </row>
    <row r="9" spans="1:11" s="35" customFormat="1" ht="37.200000000000003" customHeight="1" x14ac:dyDescent="0.3">
      <c r="A9" s="36" t="s">
        <v>46</v>
      </c>
      <c r="B9" s="40"/>
      <c r="C9" s="40"/>
      <c r="D9" s="40"/>
      <c r="E9" s="40"/>
      <c r="F9" s="40"/>
      <c r="G9" s="40"/>
      <c r="H9" s="169" t="s">
        <v>184</v>
      </c>
      <c r="I9" s="173"/>
      <c r="J9" s="173"/>
      <c r="K9" s="170"/>
    </row>
    <row r="10" spans="1:11" s="35" customFormat="1" ht="56.4" customHeight="1" x14ac:dyDescent="0.3">
      <c r="A10" s="36" t="s">
        <v>47</v>
      </c>
      <c r="B10" s="40"/>
      <c r="C10" s="40"/>
      <c r="D10" s="118"/>
      <c r="E10" s="40"/>
      <c r="F10" s="40"/>
      <c r="G10" s="40"/>
      <c r="H10" s="169" t="s">
        <v>185</v>
      </c>
      <c r="I10" s="173"/>
      <c r="J10" s="173"/>
      <c r="K10" s="170"/>
    </row>
    <row r="11" spans="1:11" s="35" customFormat="1" ht="123" customHeight="1" x14ac:dyDescent="0.3">
      <c r="A11" s="73" t="s">
        <v>144</v>
      </c>
      <c r="B11" s="169" t="s">
        <v>182</v>
      </c>
      <c r="C11" s="170"/>
      <c r="D11" s="34"/>
      <c r="E11" s="34"/>
      <c r="F11" s="34"/>
      <c r="G11" s="34"/>
      <c r="I11" s="34"/>
      <c r="J11" s="71"/>
      <c r="K11" s="71"/>
    </row>
    <row r="12" spans="1:11" s="35" customFormat="1" x14ac:dyDescent="0.3">
      <c r="A12" s="34"/>
      <c r="B12" s="34"/>
      <c r="C12" s="34"/>
      <c r="D12" s="34"/>
      <c r="E12" s="34"/>
      <c r="F12" s="34"/>
      <c r="G12" s="34"/>
      <c r="I12" s="34"/>
      <c r="J12" s="71"/>
      <c r="K12" s="71"/>
    </row>
    <row r="13" spans="1:11" ht="46.95" customHeight="1" x14ac:dyDescent="0.3">
      <c r="A13" s="33" t="s">
        <v>40</v>
      </c>
      <c r="B13" s="33" t="s">
        <v>84</v>
      </c>
      <c r="C13" s="33" t="s">
        <v>138</v>
      </c>
      <c r="D13" s="33" t="s">
        <v>48</v>
      </c>
      <c r="E13" s="34"/>
      <c r="F13" s="35"/>
    </row>
    <row r="14" spans="1:11" x14ac:dyDescent="0.3">
      <c r="A14" s="163" t="s">
        <v>173</v>
      </c>
      <c r="B14" s="37" t="s">
        <v>49</v>
      </c>
      <c r="C14" s="108">
        <v>523.75</v>
      </c>
      <c r="D14" s="108">
        <v>11.042999999999999</v>
      </c>
      <c r="E14" s="68"/>
      <c r="F14" s="35"/>
    </row>
    <row r="15" spans="1:11" x14ac:dyDescent="0.3">
      <c r="A15" s="164"/>
      <c r="B15" s="37" t="s">
        <v>50</v>
      </c>
      <c r="C15" s="108">
        <v>865.75</v>
      </c>
      <c r="D15" s="108">
        <v>71.25</v>
      </c>
      <c r="E15" s="68"/>
      <c r="F15" s="35"/>
    </row>
    <row r="16" spans="1:11" x14ac:dyDescent="0.3">
      <c r="A16" s="164"/>
      <c r="B16" s="37" t="s">
        <v>51</v>
      </c>
      <c r="C16" s="108">
        <v>543.25</v>
      </c>
      <c r="D16" s="108">
        <v>13</v>
      </c>
      <c r="E16" s="68"/>
      <c r="F16" s="35"/>
    </row>
    <row r="17" spans="1:6" x14ac:dyDescent="0.3">
      <c r="A17" s="164"/>
      <c r="B17" s="37" t="s">
        <v>52</v>
      </c>
      <c r="C17" s="108">
        <v>152.4</v>
      </c>
      <c r="D17" s="108">
        <v>79.150000000000006</v>
      </c>
      <c r="E17" s="68"/>
      <c r="F17" s="35"/>
    </row>
    <row r="18" spans="1:6" x14ac:dyDescent="0.3">
      <c r="A18" s="164"/>
      <c r="B18" s="37" t="s">
        <v>53</v>
      </c>
      <c r="C18" s="108">
        <v>31.274999999999999</v>
      </c>
      <c r="D18" s="108">
        <v>3.4950000000000001</v>
      </c>
      <c r="E18" s="68"/>
      <c r="F18" s="35"/>
    </row>
    <row r="19" spans="1:6" ht="28.8" x14ac:dyDescent="0.3">
      <c r="A19" s="165"/>
      <c r="B19" s="69" t="s">
        <v>139</v>
      </c>
      <c r="C19" s="108">
        <v>3934</v>
      </c>
      <c r="D19" s="109"/>
      <c r="E19" s="68"/>
      <c r="F19" s="35"/>
    </row>
    <row r="20" spans="1:6" ht="29.4" customHeight="1" x14ac:dyDescent="0.3">
      <c r="A20" s="166" t="s">
        <v>46</v>
      </c>
      <c r="B20" s="38" t="s">
        <v>49</v>
      </c>
      <c r="C20" s="41"/>
      <c r="D20" s="41"/>
      <c r="E20" s="68"/>
      <c r="F20" s="35"/>
    </row>
    <row r="21" spans="1:6" x14ac:dyDescent="0.3">
      <c r="A21" s="167"/>
      <c r="B21" s="38" t="s">
        <v>50</v>
      </c>
      <c r="C21" s="41"/>
      <c r="D21" s="41"/>
      <c r="E21" s="68"/>
      <c r="F21" s="35"/>
    </row>
    <row r="22" spans="1:6" x14ac:dyDescent="0.3">
      <c r="A22" s="167"/>
      <c r="B22" s="38" t="s">
        <v>51</v>
      </c>
      <c r="C22" s="41"/>
      <c r="D22" s="41"/>
      <c r="E22" s="68"/>
      <c r="F22" s="35"/>
    </row>
    <row r="23" spans="1:6" x14ac:dyDescent="0.3">
      <c r="A23" s="167"/>
      <c r="B23" s="38" t="s">
        <v>52</v>
      </c>
      <c r="C23" s="41"/>
      <c r="D23" s="41"/>
      <c r="E23" s="68"/>
      <c r="F23" s="35"/>
    </row>
    <row r="24" spans="1:6" x14ac:dyDescent="0.3">
      <c r="A24" s="167"/>
      <c r="B24" s="38" t="s">
        <v>53</v>
      </c>
      <c r="C24" s="41"/>
      <c r="D24" s="41"/>
      <c r="E24" s="68"/>
      <c r="F24" s="35"/>
    </row>
    <row r="25" spans="1:6" ht="28.8" x14ac:dyDescent="0.3">
      <c r="A25" s="168"/>
      <c r="B25" s="69" t="s">
        <v>139</v>
      </c>
      <c r="C25" s="41"/>
      <c r="D25" s="28"/>
    </row>
  </sheetData>
  <mergeCells count="7">
    <mergeCell ref="H9:K9"/>
    <mergeCell ref="H10:K10"/>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5" zoomScale="80" zoomScaleNormal="90" zoomScaleSheetLayoutView="80" workbookViewId="0">
      <selection activeCell="B14" sqref="B14:B15"/>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141</v>
      </c>
      <c r="B1" s="161" t="str">
        <f>Ūdenssaimniec_ESOŠS_VĒRTĒJUMS!B1</f>
        <v>Carnikava, Carnikavas novads</v>
      </c>
      <c r="C1" s="162"/>
      <c r="D1" s="54"/>
    </row>
    <row r="2" spans="1:4" ht="21.75" customHeight="1" x14ac:dyDescent="0.3">
      <c r="A2" s="5"/>
      <c r="B2" s="6"/>
      <c r="C2" s="6"/>
    </row>
    <row r="3" spans="1:4" s="4" customFormat="1" ht="18" customHeight="1" x14ac:dyDescent="0.3">
      <c r="A3" s="145" t="s">
        <v>62</v>
      </c>
      <c r="B3" s="145"/>
      <c r="C3" s="145"/>
    </row>
    <row r="4" spans="1:4" s="44" customFormat="1" ht="30" customHeight="1" x14ac:dyDescent="0.3">
      <c r="A4" s="45" t="s">
        <v>60</v>
      </c>
      <c r="B4" s="46" t="s">
        <v>155</v>
      </c>
      <c r="C4" s="28"/>
    </row>
    <row r="5" spans="1:4" s="44" customFormat="1" ht="30" customHeight="1" x14ac:dyDescent="0.3">
      <c r="A5" s="45" t="s">
        <v>61</v>
      </c>
      <c r="B5" s="99" t="s">
        <v>162</v>
      </c>
      <c r="C5" s="28"/>
    </row>
    <row r="6" spans="1:4" s="44" customFormat="1" ht="48" customHeight="1" x14ac:dyDescent="0.3">
      <c r="A6" s="45" t="s">
        <v>105</v>
      </c>
      <c r="B6" s="99" t="s">
        <v>162</v>
      </c>
      <c r="C6" s="28"/>
      <c r="D6" s="43"/>
    </row>
    <row r="7" spans="1:4" s="44" customFormat="1" ht="30" customHeight="1" x14ac:dyDescent="0.3">
      <c r="A7" s="45" t="s">
        <v>104</v>
      </c>
      <c r="B7" s="99" t="s">
        <v>162</v>
      </c>
      <c r="C7" s="28"/>
      <c r="D7" s="43"/>
    </row>
    <row r="8" spans="1:4" s="44" customFormat="1" ht="28.8" x14ac:dyDescent="0.3">
      <c r="A8" s="45" t="s">
        <v>85</v>
      </c>
      <c r="B8" s="99" t="s">
        <v>162</v>
      </c>
      <c r="C8" s="28"/>
      <c r="D8" s="43"/>
    </row>
    <row r="9" spans="1:4" s="44" customFormat="1" x14ac:dyDescent="0.3">
      <c r="A9" s="49"/>
      <c r="B9" s="50"/>
      <c r="C9" s="50"/>
      <c r="D9" s="43"/>
    </row>
    <row r="10" spans="1:4" ht="29.4" customHeight="1" x14ac:dyDescent="0.3">
      <c r="A10" s="39" t="s">
        <v>57</v>
      </c>
      <c r="B10" s="95">
        <v>1.84</v>
      </c>
      <c r="C10" s="28"/>
      <c r="D10" s="42"/>
    </row>
    <row r="11" spans="1:4" x14ac:dyDescent="0.3">
      <c r="A11" s="22" t="s">
        <v>59</v>
      </c>
      <c r="B11" s="95">
        <v>0.92</v>
      </c>
      <c r="C11" s="32">
        <f>B11/B10</f>
        <v>0.5</v>
      </c>
    </row>
    <row r="12" spans="1:4" x14ac:dyDescent="0.3">
      <c r="A12" s="22" t="s">
        <v>58</v>
      </c>
      <c r="B12" s="95">
        <v>0.92</v>
      </c>
      <c r="C12" s="29">
        <f>B12/B10</f>
        <v>0.5</v>
      </c>
    </row>
    <row r="13" spans="1:4" x14ac:dyDescent="0.3">
      <c r="A13" s="47" t="s">
        <v>140</v>
      </c>
      <c r="B13" s="95">
        <v>2.5099999999999998</v>
      </c>
      <c r="C13" s="28"/>
      <c r="D13" s="54"/>
    </row>
    <row r="14" spans="1:4" x14ac:dyDescent="0.3">
      <c r="A14" s="47" t="s">
        <v>106</v>
      </c>
      <c r="B14" s="115">
        <v>215433.14</v>
      </c>
      <c r="C14" s="28"/>
    </row>
    <row r="15" spans="1:4" x14ac:dyDescent="0.3">
      <c r="A15" s="63" t="s">
        <v>107</v>
      </c>
      <c r="B15" s="116">
        <v>235599.19</v>
      </c>
      <c r="C15" s="28"/>
    </row>
    <row r="16" spans="1:4" ht="28.8" x14ac:dyDescent="0.3">
      <c r="A16" s="61" t="s">
        <v>66</v>
      </c>
      <c r="B16" s="96" t="s">
        <v>163</v>
      </c>
      <c r="C16" s="62"/>
      <c r="D16" s="42"/>
    </row>
    <row r="17" spans="1:4" ht="28.8" x14ac:dyDescent="0.3">
      <c r="A17" s="61" t="s">
        <v>24</v>
      </c>
      <c r="B17" s="96" t="s">
        <v>164</v>
      </c>
      <c r="C17" s="62"/>
    </row>
    <row r="18" spans="1:4" ht="28.8" x14ac:dyDescent="0.3">
      <c r="A18" s="61" t="s">
        <v>90</v>
      </c>
      <c r="B18" s="97" t="s">
        <v>166</v>
      </c>
      <c r="C18" s="62"/>
      <c r="D18" s="54"/>
    </row>
    <row r="19" spans="1:4" ht="15.6" customHeight="1" x14ac:dyDescent="0.3">
      <c r="A19" s="171" t="s">
        <v>63</v>
      </c>
      <c r="B19" s="172"/>
      <c r="C19" s="171"/>
    </row>
    <row r="20" spans="1:4" x14ac:dyDescent="0.3">
      <c r="A20" s="39" t="s">
        <v>64</v>
      </c>
      <c r="B20" s="100">
        <v>0.91</v>
      </c>
      <c r="C20" s="28"/>
    </row>
    <row r="21" spans="1:4" x14ac:dyDescent="0.3">
      <c r="A21" s="47" t="s">
        <v>108</v>
      </c>
      <c r="B21" s="100">
        <v>118421.93</v>
      </c>
      <c r="C21" s="28"/>
    </row>
    <row r="22" spans="1:4" x14ac:dyDescent="0.3">
      <c r="A22" s="47" t="s">
        <v>109</v>
      </c>
      <c r="B22" s="100">
        <v>151424.67000000001</v>
      </c>
      <c r="C22" s="28"/>
    </row>
    <row r="23" spans="1:4" ht="28.8" x14ac:dyDescent="0.3">
      <c r="A23" s="48" t="s">
        <v>65</v>
      </c>
      <c r="B23" s="98" t="s">
        <v>165</v>
      </c>
      <c r="C23" s="28"/>
    </row>
    <row r="24" spans="1:4" ht="28.8" x14ac:dyDescent="0.3">
      <c r="A24" s="48" t="s">
        <v>24</v>
      </c>
      <c r="B24" s="96" t="s">
        <v>164</v>
      </c>
      <c r="C24" s="28"/>
    </row>
    <row r="25" spans="1:4" ht="28.8" x14ac:dyDescent="0.3">
      <c r="A25" s="48" t="s">
        <v>67</v>
      </c>
      <c r="B25" s="97" t="s">
        <v>166</v>
      </c>
      <c r="C25" s="28"/>
    </row>
    <row r="26" spans="1:4" x14ac:dyDescent="0.3">
      <c r="A26" s="54"/>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5</vt:i4>
      </vt:variant>
    </vt:vector>
  </HeadingPairs>
  <TitlesOfParts>
    <vt:vector size="5" baseType="lpstr">
      <vt:lpstr>Investiciju_plans_POST2020</vt:lpstr>
      <vt:lpstr>Par aglo. un dec.kan.</vt:lpstr>
      <vt:lpstr>Ūdenssaimniec_ESOŠS_VĒRTĒJUMS</vt:lpstr>
      <vt:lpstr>NAI_esošais_vērtējums</vt:lpstr>
      <vt:lpstr>Ekonomiskais_novērtējums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2020-03-16T08:23:49Z</dcterms:modified>
</cp:coreProperties>
</file>