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56"/>
  <workbookPr filterPrivacy="1" defaultThemeVersion="124226"/>
  <xr:revisionPtr revIDLastSave="0" documentId="13_ncr:1_{AD03A01E-479B-423E-A9BD-175511D7EA1C}" xr6:coauthVersionLast="36" xr6:coauthVersionMax="45" xr10:uidLastSave="{00000000-0000-0000-0000-000000000000}"/>
  <bookViews>
    <workbookView xWindow="0" yWindow="0" windowWidth="23040" windowHeight="9060" xr2:uid="{00000000-000D-0000-FFFF-FFFF00000000}"/>
  </bookViews>
  <sheets>
    <sheet name="Investiciju_plans_POST2020" sheetId="14" r:id="rId1"/>
    <sheet name="Par aglo. un dec.kan." sheetId="12" r:id="rId2"/>
    <sheet name="Ūdenssaimniec_ESOŠS_VĒRTĒJUMS" sheetId="11" r:id="rId3"/>
    <sheet name="NAI_esošais_vērtējums" sheetId="10" r:id="rId4"/>
    <sheet name="Ekonomiskais_novērtējums" sheetId="9" r:id="rId5"/>
  </sheets>
  <definedNames>
    <definedName name="_xlnm.Print_Area" localSheetId="0">Investiciju_plans_POST2020!$A$1:$H$110</definedName>
    <definedName name="_xlnm.Print_Area" localSheetId="1">'Par aglo. un dec.kan.'!$A$1:$B$14</definedName>
  </definedNames>
  <calcPr calcId="191029"/>
</workbook>
</file>

<file path=xl/calcChain.xml><?xml version="1.0" encoding="utf-8"?>
<calcChain xmlns="http://schemas.openxmlformats.org/spreadsheetml/2006/main">
  <c r="H19" i="14" l="1"/>
  <c r="D44" i="14" l="1"/>
  <c r="D19" i="14"/>
  <c r="H95" i="14" l="1"/>
  <c r="D95" i="14"/>
  <c r="H56" i="14"/>
  <c r="H44" i="14"/>
  <c r="H15" i="14"/>
  <c r="D15" i="14"/>
  <c r="C7" i="11" l="1"/>
  <c r="C8" i="11"/>
  <c r="C26" i="11"/>
  <c r="C27" i="11"/>
  <c r="C6" i="10" l="1"/>
  <c r="C5" i="10"/>
  <c r="C12" i="9" l="1"/>
  <c r="C11" i="9"/>
</calcChain>
</file>

<file path=xl/sharedStrings.xml><?xml version="1.0" encoding="utf-8"?>
<sst xmlns="http://schemas.openxmlformats.org/spreadsheetml/2006/main" count="463" uniqueCount="314">
  <si>
    <t>Kārtībā, kā tiek finansēta liela apjoma infrastruktūras uzturēšanas darbi</t>
  </si>
  <si>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</si>
  <si>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</si>
  <si>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</si>
  <si>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</si>
  <si>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</si>
  <si>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</si>
  <si>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</si>
  <si>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</si>
  <si>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</si>
  <si>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</si>
  <si>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</si>
  <si>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Kādā apjomā uzņēmums no saviem ieņēmumiem sedz kredītprocentu un pamatsummas atmaksu (%)</t>
  </si>
  <si>
    <t>Vai uzņēmumā ir attīstības plāns notekūdeņu sistēmas pamatlīdzekļu uzturēšanā, atjaunošanā un paplašināšanā?</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</si>
  <si>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</si>
  <si>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</si>
  <si>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</si>
  <si>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</si>
  <si>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</si>
  <si>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</si>
  <si>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Asenizācijas transporta pieņemšanas maksa, m3 (no - līdz)</t>
  </si>
  <si>
    <t xml:space="preserve"> NOTEKŪDEŅU AGLOMERĀCIJAS NOSAUKUMS</t>
  </si>
  <si>
    <t>SIA "Daugavpils ūdens"</t>
  </si>
  <si>
    <t>saskaņā ar auditēto 2018.gada pārskatu, aizņēmumi no kredītiestādēm uz 01.01.2019. sastāda 6 446 297 EUR (pamatsumma), t.sk. 1 875 320 EUR aizņēmums Valsts kasē un 4 570 977 EUR aizņēmums AS "Swedbank"</t>
  </si>
  <si>
    <t>16.10.2019. SPRK tika iesniegts jauns ūdenssaimniecības pakalpojumu tarifu projekts</t>
  </si>
  <si>
    <t>uz 01.01.2019.</t>
  </si>
  <si>
    <t>Ar 27.12.2016. Dalībnieku sapulces lēmumu apstiprināta SIA “Daugavpils ūdens” Vidējā termiņa darbības stratēģija 2017.-2020.gadam</t>
  </si>
  <si>
    <t>infrastrūktūras uzturēšanas darbi tiek finansēti ar tarifa palīdzību</t>
  </si>
  <si>
    <t xml:space="preserve">Optimāla situācija, kad uzņēmuma pamatdarbībā ar kanalizācijas sistēmu saistītie ieņēmumi ļauj segt ar kanalizācijas sistēmu saistītas izmaksas. </t>
  </si>
  <si>
    <t xml:space="preserve">Optimāla situācija, kad uzņēmuma pamatdarbībā ar ūdensapgādes sistēmu saistītie ieņēmumi ļauj segt ar ūdensapgādes sistēmu saistītas izmaksas. </t>
  </si>
  <si>
    <t>No 0.63 EUR (ar PVN) līdz 6.40 EUR (ar PVN)</t>
  </si>
  <si>
    <t>2020.gads</t>
  </si>
  <si>
    <t>bez PVN, visi uzņēmuma izdevumi, kas saistīti ar kanalizāciju</t>
  </si>
  <si>
    <t>bez PVN, pamatdarbības kanalizācijas ieņēmumi, kas saistīti ar tarifu</t>
  </si>
  <si>
    <t>bez PVN, pamatdarbības ūdensapgādes ieņēmumi, kas saistīti ar tarifu</t>
  </si>
  <si>
    <t>bez PVN, visi uzņēmuma izdevumi, kas saistīti ar ūdensapgādi</t>
  </si>
  <si>
    <t>DAUGAVPILS PILSĒTA</t>
  </si>
  <si>
    <t>Aizņēmuma Valsts kasē kredītsaistību termiņš - 2024.gads; 2019.gada beigās aizņēmums no AS "Swedbank" tika pārkreditēts uz AS "Citadele banka" ar kredītsaistību termiņu - 2031.gads; 2019.gada beigās tika noslēgts aizdevuma līgums uz 3 128 158 EUR Valsts kasē ar kredītsaistību termiņu - 2039.gads
2019.gadā apmaksāta pamatsumma - 664 646 EUR, samaksātie procenti 125 232 EUR</t>
  </si>
  <si>
    <t>Notekūdeņu attīrīšanas iekārtu (NAI) ESOŠĀS situācijas novērtējums</t>
  </si>
  <si>
    <t>Kopējais uz NAI novadītais notekūdeņu apjoms aglomerācijā m3/gadā</t>
  </si>
  <si>
    <t>t.sk. Mājsaimniecībās uzskaitītais notekūdeņu daudzums, m3/gadā</t>
  </si>
  <si>
    <t>2018.gada realizācija, m3, fiziskās personas, t.sk. daudzdzīvokļu mājas</t>
  </si>
  <si>
    <t>t.sk. ar asenizācijas transportu nodotais apjoms m3/gadā</t>
  </si>
  <si>
    <t>Ar izvedamām cisternām savāktais notekūdeņu daudzums (tūkst.m3)</t>
  </si>
  <si>
    <t>Aglomerācijā esošu un strādājošu NAI ar jaudu lielāku par 20m3/dnn adrese/nosaukums</t>
  </si>
  <si>
    <t>Piederība</t>
  </si>
  <si>
    <t>Izbūves/rekonstrukcijas gads</t>
  </si>
  <si>
    <t>Projektētā jauda, m3/dnn</t>
  </si>
  <si>
    <t>Projektētā jauda, CE</t>
  </si>
  <si>
    <t>Faktiski saņemtais notekūdeņu apjoms m3/gadā</t>
  </si>
  <si>
    <r>
      <t xml:space="preserve">Fiziskais nolietojums, % </t>
    </r>
    <r>
      <rPr>
        <sz val="11"/>
        <color theme="1"/>
        <rFont val="Calibri"/>
        <family val="2"/>
        <scheme val="minor"/>
      </rPr>
      <t>(pašu vērtējums)</t>
    </r>
  </si>
  <si>
    <r>
      <t xml:space="preserve">Fiziskais nolietojums, % </t>
    </r>
    <r>
      <rPr>
        <sz val="11"/>
        <color theme="1"/>
        <rFont val="Calibri"/>
        <family val="2"/>
        <scheme val="minor"/>
      </rPr>
      <t>(grāmatvedībā)</t>
    </r>
  </si>
  <si>
    <t>Elektroenerģijas patēriņš kWh/gadā</t>
  </si>
  <si>
    <t>Notekūdeņu dūņu apjoms t/gadā</t>
  </si>
  <si>
    <t>Notekūdeņu dūņu apsaimniekošana</t>
  </si>
  <si>
    <t>SIA "Daugavpils ūdens" NAI, Daugavas iela 32, Daugavpils</t>
  </si>
  <si>
    <t>2009.gads</t>
  </si>
  <si>
    <t>22 000 m3/dnn</t>
  </si>
  <si>
    <t>virs 100 000</t>
  </si>
  <si>
    <t>54*</t>
  </si>
  <si>
    <t>8 977,426</t>
  </si>
  <si>
    <t xml:space="preserve">Dūņu, kas tiek atūdeņotas, apsaimniekošanas problēma ir viena no svarīgākajām, kas netika līdz galam atrisināta Daugavpilī. 
Esošo dūņu lauku turpmāka izmantošana nav pieļaujama, pašlaik jaunas dūņas tiek izvestas pārstrādei uz SIA “AD Biogāzes stacija”. SIA “Daugavpils ūdens” ir pilnīgi atkarīga no privāta uzņēmuma. Gadījumā, ja SIA “AD Biogāzes stacija” pārtrauks pieņemt uz pārstrādi notekūdeņu dūņas, SIA “Daugavpils ūdens” darbība būs apdraudēta. Pilsētai ir vajadzīgas neatkarīgas iespējas dūņu pārstrādei, jebkurā laikā privātais uzņēmums var atteikties pieņemt dūņas pārstrādei.
</t>
  </si>
  <si>
    <t>NAI 2</t>
  </si>
  <si>
    <t>*54% ieskaitot aprīkojumu un datorus, 52% bez aprīkojuma un datoriem</t>
  </si>
  <si>
    <t>2018.gada NAI patēriņš</t>
  </si>
  <si>
    <t>2018.gads, Dabiski mitro dūņu masa (t/gadā)</t>
  </si>
  <si>
    <t>NAI 3</t>
  </si>
  <si>
    <t>Ūdenssaimniecības pakalpojumu sniedzēja esošo NAI jaudu pietiekamības (atbilstības) vērtējums, pēc decentralizēto notekūdeņu reģistra izveides un visu savākto notekūdeņu nogādāšanas attīrīšanai NAI</t>
  </si>
  <si>
    <t xml:space="preserve">Ūdenssaimniecības pakalpojumu sniedzēja esošo NAI jaudu pietiekamības (atbilstības) vērtējums, pēc decentralizēto notekūdeņu reģistra izveides un visu savākto notekūdeņu nogādāšanas attīrīšanai NAI
Esoša NAI jauda ir pietiekāma, lai nodrošinātu notekūdeņu saņemšanu no esošās (un arī no plānotas) kanalizācijas sistēmas un decentralizēto notekūdeņu saņemšanu. Galvēna problēma – NAI ienākošā piesarņojuma koncentrācija. Kopš laika, kad NAI tika projektētas, mainījas ne tikai ienākošo notekūdeņu daudzums, bet arī ienākošā piesarņojuma koncentrācija. Neskatoties uz ienākošo notekūdeņu kvalitātes rādītāju palielināšanos, attīrīšanas efektivitāte un piesārņojošo vielu koncentrācija attīrītajos notekūdeņos pilnībā atbilst ES direktīvas 91/271/EEK un LR normatīvo aktu prasībām.
</t>
  </si>
  <si>
    <t>NAI ar jaudu lielāku par 20m3/dnn adrese/nosaukums</t>
  </si>
  <si>
    <t>Piesārņojuma rādītājs</t>
  </si>
  <si>
    <t>Ienākošā  piesārņojuma koncentrācija mg/l, vidēji 2018.gadā</t>
  </si>
  <si>
    <t>Attīrīto notekūdeņu  piesārņojuma koncentrācija mg/l</t>
  </si>
  <si>
    <t>BSP</t>
  </si>
  <si>
    <t>ĶSP</t>
  </si>
  <si>
    <t>SV</t>
  </si>
  <si>
    <t>Nkop</t>
  </si>
  <si>
    <t>Pkop</t>
  </si>
  <si>
    <t>Kopējā ienākošā slodze, CE, 2018.g.</t>
  </si>
  <si>
    <t>***** 3.pacēluma stacija kopējais nolietojums - 12% ieskaitot aprīkojumu un datorus, 10% bez aprīkojuma un datoriem</t>
  </si>
  <si>
    <t>**** Kalkūni kopējais nolietojums - 44% ieskaitot aprīkojumu un datorus, 21% bez aprīkojuma un datoriem</t>
  </si>
  <si>
    <t>*** Ziemeli kopējais nolietojums - 73% ieskaitot aprīkojumu un datorus, 63% bez aprīkojuma un datoriem</t>
  </si>
  <si>
    <t>** Vingri kopējais nolietojums - 79% ieskaitot aprīkojumu un datorus, 64% bez aprīkojuma un datoriem</t>
  </si>
  <si>
    <t>3.pacēluma stacija</t>
  </si>
  <si>
    <t>Kalkūni (bez elektroapkūres)</t>
  </si>
  <si>
    <t>Ziemeļi (bez elektroapkūres)</t>
  </si>
  <si>
    <t>Vingri</t>
  </si>
  <si>
    <t>* Elektroenerģijas patēriņš 2019.gadā</t>
  </si>
  <si>
    <t>.</t>
  </si>
  <si>
    <t>*</t>
  </si>
  <si>
    <t>*****</t>
  </si>
  <si>
    <t> 250</t>
  </si>
  <si>
    <t>   SIA “Daugavpils ūdens”</t>
  </si>
  <si>
    <t>3. pacēluma sūkņu stacija, ciemats “Križi”, Viršu iela 56 H, Daugavpils</t>
  </si>
  <si>
    <t>****</t>
  </si>
  <si>
    <t>Ūdens attīrīšanas stacija “Kalkūni”, Ķieģeļu iela, mikrorajons “Kalkūni”, 16.kad.rajons, 1.kvartāls</t>
  </si>
  <si>
    <t>***</t>
  </si>
  <si>
    <t>8000 </t>
  </si>
  <si>
    <t>Ūdens attīrīšanas stacija “Ziemeļi”, Līksnas pagasts</t>
  </si>
  <si>
    <t>**</t>
  </si>
  <si>
    <t>Ūdens sūkņu stacija “Vingri-II”, Daugavpils, Višķu iela (29.kv.)</t>
  </si>
  <si>
    <t>Elektroenerģijas patēriņš dzeramā ūdens piegādei kWh/gadā (2019.gads)</t>
  </si>
  <si>
    <t>Projektētā jauda, m3</t>
  </si>
  <si>
    <t>Ūdens uzglabāšanas iekārtu (ūdentornis, rezervuāri) adrese</t>
  </si>
  <si>
    <t> 690</t>
  </si>
  <si>
    <t>  SIA “Daugavpils ūdens” </t>
  </si>
  <si>
    <t>33000 </t>
  </si>
  <si>
    <t>10000 </t>
  </si>
  <si>
    <r>
      <t xml:space="preserve">Elektroenerģijas patēriņš, dzeramā ūdens attīrīšanai kWh/gadā </t>
    </r>
    <r>
      <rPr>
        <b/>
        <sz val="11"/>
        <color rgb="FFFF0000"/>
        <rFont val="Calibri"/>
        <family val="2"/>
        <scheme val="minor"/>
      </rPr>
      <t>(2019.gads)</t>
    </r>
  </si>
  <si>
    <r>
      <t xml:space="preserve">Faktiskais tīklā ievadītais ūdens apjoms m3/gadā </t>
    </r>
    <r>
      <rPr>
        <b/>
        <sz val="11"/>
        <color rgb="FFFF0000"/>
        <rFont val="Calibri"/>
        <family val="2"/>
        <scheme val="minor"/>
      </rPr>
      <t>(2019.gads)</t>
    </r>
  </si>
  <si>
    <t>Ūdens sagatavošanas iekārtu adrese/nosaukums</t>
  </si>
  <si>
    <t xml:space="preserve"> SIA “Daugavpils ūdens”</t>
  </si>
  <si>
    <t>Ūdensgūtnes “Kalkūni”, Ķieģeļu iela, mikrorajons “Kalkūni”, 16.kad.rajons, 1.kvartāls</t>
  </si>
  <si>
    <t>Ūdensgūtnes “Ziemeļi”, Līksnas pagasts</t>
  </si>
  <si>
    <t>Ūdensgūtnes “Vingri-I”, Līksnas pagasts</t>
  </si>
  <si>
    <r>
      <t>Elek</t>
    </r>
    <r>
      <rPr>
        <b/>
        <sz val="11"/>
        <rFont val="Calibri"/>
        <family val="2"/>
        <scheme val="minor"/>
      </rPr>
      <t xml:space="preserve">troenerģijas patēriņš, dzeramā ūdens ieguvei kWh/gadā </t>
    </r>
    <r>
      <rPr>
        <b/>
        <sz val="11"/>
        <color rgb="FFFF0000"/>
        <rFont val="Calibri"/>
        <family val="2"/>
        <scheme val="minor"/>
      </rPr>
      <t>(2019.gads)</t>
    </r>
  </si>
  <si>
    <r>
      <t xml:space="preserve">Faktiski iegūtais ūdens apjoms m3/gadā </t>
    </r>
    <r>
      <rPr>
        <b/>
        <sz val="11"/>
        <color rgb="FFFF0000"/>
        <rFont val="Calibri"/>
        <family val="2"/>
        <scheme val="minor"/>
      </rPr>
      <t>(2019.gads)</t>
    </r>
  </si>
  <si>
    <t>Ūdens ieguves vietas adrese/nosaukums</t>
  </si>
  <si>
    <t>Noteiktais ūdens zudumu apjoms (tīklos), %, 2018.g.</t>
  </si>
  <si>
    <r>
      <t xml:space="preserve">Konstatēto tīkla avāriju skaits gadā </t>
    </r>
    <r>
      <rPr>
        <b/>
        <sz val="12"/>
        <color rgb="FFFF0000"/>
        <rFont val="Calibri"/>
        <family val="2"/>
        <scheme val="minor"/>
      </rPr>
      <t>(2018.gads)</t>
    </r>
  </si>
  <si>
    <t>2019.gada beigās</t>
  </si>
  <si>
    <t>Esošo ūdensapgādes tīklu kopgarums, km</t>
  </si>
  <si>
    <t>t.sk. tīkli vecāki par 30 gadiem (celti pirms 1990.gada), km</t>
  </si>
  <si>
    <t>t.sk. tīkli vecāki par 50 gadiem (celti pirms 1970.gada), km</t>
  </si>
  <si>
    <t>Aglomerācijā uz 01.01.2018. iekļautas teritorijas, kur uz 01.01.2018. ūdensapgādes tīkli netika izbūvēti: Judovkas rajons, kurā ūdensapgādes tīkli tiks izbūvēti 2020.gadā. Pēc ūdensapgādes tīklu nodošanas ekspluatācijā 100% ūdenssaimniecības aglomerācijas iedzīvotājiem tiks nodrošināta ūdensapgādes pakalpojumu pieejamība, ar nosacījumu, ka centralizētiem ūdensapgādes tīkliem ūdenssaimniecības aglomerācijas robežā var tikt pieslēgti, ja maģistrālie tīkli atrodas ne tālāk kā 50 m no zemes gabala robežas.</t>
  </si>
  <si>
    <t>t.sk. Pakalpojumu pieejamība (iedzīvotāji), skaits</t>
  </si>
  <si>
    <t>VARAM / PMLP dati</t>
  </si>
  <si>
    <t>t.sk. Lietotāju (iedzīvotāji), skaits</t>
  </si>
  <si>
    <t>Mājsaimniecības abonentu skaits – 4 004 adreses (VARAM / PMLP dati)</t>
  </si>
  <si>
    <t>t.sk. Mājsaimniecības abonentu skaits</t>
  </si>
  <si>
    <r>
      <t xml:space="preserve">CŪS pakalpojumu zonas iedzīvotāju skaits uz </t>
    </r>
    <r>
      <rPr>
        <b/>
        <sz val="12"/>
        <color rgb="FFFF0000"/>
        <rFont val="Calibri"/>
        <family val="2"/>
        <scheme val="minor"/>
      </rPr>
      <t>(01.01.2018)</t>
    </r>
  </si>
  <si>
    <t>Centralizētās ūdensapgādes sistēmas (CŪS) ESOŠĀS situācijas novērtējums</t>
  </si>
  <si>
    <t>24.11.2017. Daugavpils pilsētas domes saistošie noteikumi Nr.44 “Saistošie noteikumi par līdzfinansējumu nekustamā īpašuma pieslēgšanai centralizētajai ūdensapgādes vai kanalizācijas sistēmai” (iepriekš 27.10.2016. Daugavpils pilsētas domes saistošie noteikumi Nr.41 “Par līdzfinansējumu nekustamā īpašuma pieslēgšanai centralizētajai ūdensapgādes vai kanalizācijas sistēmai”). 220 mājsaimniecības izmantoja līdzfinansējuma iespējas un pieslēdzās kanalizācijas sistēmai (2016.-2019.)</t>
  </si>
  <si>
    <t>Jā</t>
  </si>
  <si>
    <t>Vai pašvaldībā, vai uzņēmumā ir izstrādāta kārtība kā tiek sniegts atbalsts (līdzfinansējums) kanalizācijas pieslēgumiem mājsaimniecībām izbūvei? Cik mājsaimniecībām sniegts atbalsts (pieņemts lēmums par atbalsta sniegšanu līdz 01.12.2019.)</t>
  </si>
  <si>
    <t>2018.gads</t>
  </si>
  <si>
    <t>Kopējais elektroenerģijas patēriņš kanalizācijai gadā, kWh/gadā</t>
  </si>
  <si>
    <t>1 punkts SIA "Daugavpils ūdens" NAI, Daugavas ielā 32, Daugavpilī</t>
  </si>
  <si>
    <t>Asenizācijas mašīnu pieņemšanas punktu skaits, kur tiek vesti aglomerācijā savāktie notekūdeņi (t.sk. pie NAI)</t>
  </si>
  <si>
    <t>Lietus notekūdeņi šķirtsistēmas pastāvēšana, aptuvenais lietus kanalizācijas īpatsvars no notekūdeņu plūsmas.</t>
  </si>
  <si>
    <t>pilsētas centrs + 83 objekti</t>
  </si>
  <si>
    <t>Lietus notekūdeņu pieslēguma vietu skaits pie centralizēto kanalizācijas tīklu sistēmas (gab.)</t>
  </si>
  <si>
    <t>Noteiktais infiltrācijas apjoms %, 2018.g.</t>
  </si>
  <si>
    <r>
      <t xml:space="preserve">Konstatēto tīkla avāriju skaits gadā, </t>
    </r>
    <r>
      <rPr>
        <b/>
        <sz val="12"/>
        <color rgb="FFFF0000"/>
        <rFont val="Calibri"/>
        <family val="2"/>
        <scheme val="minor"/>
      </rPr>
      <t>2018.gads</t>
    </r>
  </si>
  <si>
    <t>t.sk. 0- 10 gadu vecas</t>
  </si>
  <si>
    <t>t.sk. vecākas par 20 gadiem</t>
  </si>
  <si>
    <t>Kanalizācijas sūkņu stacijas, skaits</t>
  </si>
  <si>
    <t>t.sk. Spiedvadi, km</t>
  </si>
  <si>
    <t xml:space="preserve">t.sk. pašteces, km </t>
  </si>
  <si>
    <t>Esošo kanalizāciju tīklu kopgarums, km</t>
  </si>
  <si>
    <t xml:space="preserve">Aglomerācijā uz 01.01.2018. iekļautas teritorijas, kur uz 01.01.2018. kanalizācijas tīkli netika izbūvēti:
- Tukuma ielā (posms tika izslēgts no būvdarbiem iepriekšējā plānošanās periodā, lai nepieļautu dubultfinansējumu) – tīkli tika izbūvēti 2019.gadā; - Judovkas rajons, kurā kanalizācijas tīkli tiks izbūvēti 2020.gadā. Pēc kanalizācijas tīklu nodošanas ekspluatācijā 100% ūdenssaimniecības aglomerācijas iedzīvotājiem tiks nodrošināta kanalizācijas pakalpojumu pieejamība, ar nosacījumu, ka centralizētiem kanalizācijas tīkliem ūdenssaimniecības aglomerācijas robežā var tikt pieslēgti, ja maģistrālie tīkli atrodas ne tālāk kā 50 m no zemes gabala robežas.
</t>
  </si>
  <si>
    <t>Mājsaimniecības abonentu skaits – 2 999 adreses (VARAM / PMLP dati)</t>
  </si>
  <si>
    <r>
      <t xml:space="preserve">Aglomerācijas iedzīvotāju skaits uz </t>
    </r>
    <r>
      <rPr>
        <b/>
        <sz val="12"/>
        <color rgb="FFFF0000"/>
        <rFont val="Calibri"/>
        <family val="2"/>
        <scheme val="minor"/>
      </rPr>
      <t>(01.01.2018)</t>
    </r>
  </si>
  <si>
    <r>
      <t xml:space="preserve">Kopējais iedzīvotāju skaits pilsētā (ciemā) </t>
    </r>
    <r>
      <rPr>
        <b/>
        <sz val="12"/>
        <color rgb="FFFF0000"/>
        <rFont val="Calibri"/>
        <family val="2"/>
        <scheme val="minor"/>
      </rPr>
      <t>(01.01.2018)</t>
    </r>
  </si>
  <si>
    <t>Centralizētās kanalizācijas sistēmas (CKS) ESOŠĀS situācijas novērtējums</t>
  </si>
  <si>
    <t>Aprēķins uz 01.01.2018., pamatojoties uz VARAM metodikas un ieteikumiem ūdenssaimniecības investīciju projektu rezultātu un ūdenssaimniecības sistēmu raksturojošo rādītāju novērtēšanai, ievērojot LR PMLP Iedzīvotāju reģistrā sniegto informāciju par deklarētajiem iedzīvotājiem  (turpmāk – VARAM / PMLP dati)</t>
  </si>
  <si>
    <t>Vai ir izstrādāts sabiedrības vidēja termiņa darbības stratēģija? Kad un kas to ir apstiprinājis?</t>
  </si>
  <si>
    <t>Asenizatora reģistrēšanu, informācijas par asenizatoriem publicēšanu un reģistra uzturēšanu veic Daugavpils pilsētas domes Transporta komisija (https://www.daugavpils.lv/pilseta/iedzivotajiem/decentralizeta-kanalizacija)</t>
  </si>
  <si>
    <t>Vai ir ieviests asenizācijas pakalpojuma sniedzēju reģistrs? Kur šo reģistru var atrast?</t>
  </si>
  <si>
    <t xml:space="preserve">Decentralizēto kanalizācijas sistēmu reģistra izveidi un uzturēšanu par pašvaldības administratīvajā teritorijā esošajām decentralizētajām kanalizācijas sistēmām veic SIA "Daugavpils ūdens" (saskaņā ar 28.01.2019. starp SIA “Daugavpils ūdens” un Daugavpils pilsētas domi noslēgto līgumu par decentralizētas kanalizācijas sistēmas reģistra izveidi un uzturēšanu).
Asenizatora reģistrēšanu, informācijas par asenizatoriem publicēšanu un reģistra uzturēšanu veic Daugavpils pilsētas domes Transporta komisija.
Decentralizēto kanalizācijas sistēmu uzraudzību un kontroli veic SIA "Daugavpils ūdens" un Daugavpils pilsētas pašvaldības policija atbilstoši to kompetencei.
</t>
  </si>
  <si>
    <t>Kura institūcija, organizācija pašvaldībā būs atbildīga par decentralizēto kanalizācijas sistēmu reģistrāciju, pārliecināsies par to atbilstošo tehnisko stāvokli un veiks notekūdeņu izvešanas kontroli?</t>
  </si>
  <si>
    <t>līdz 2021.gada 31.decembrim</t>
  </si>
  <si>
    <t>Saskaņā ar saistošajiem noteikumiem, līdz kuram gadam jāveic decentralizēto sistēmu reģistrācija (ja attiecināms)</t>
  </si>
  <si>
    <t>28.06.2019. Daugavpils pilsētas domes saistošie noteikumi Nr.14 “Saistošie noteikumi par decentralizēto kanalizācijas pakalpojumu sniegšanas un uzskaites kārtību Daugavpils pilsētā”</t>
  </si>
  <si>
    <t>Vai ir apstiprināti pašvaldības saistošie noteikumi par decentralizētu kanalizācijas sistēmu reģistra izveidi?</t>
  </si>
  <si>
    <t>Decentralizēto notekūdeņu savākšanas sistēmas izveidošana saskaņā ar MK noteikumu Nr.384 "Noteikumi par decentralizēto kanalizāciju apsaimniekošanu un reģistrēšanu" prasībām</t>
  </si>
  <si>
    <t>ISG060. Privāto mājsaimniecību kopējais skaits un mājsaimniecības vidējais lielums statistiskajos reģionos, republikas pilsētās, novados, laukos un pilsētās, Daugavpils, 2018.gads</t>
  </si>
  <si>
    <t>Vidējais iedzīvotāju skaits mājsaimniecībā</t>
  </si>
  <si>
    <t>CSB dati, IIG060. Mājsaimniecību rīcībā esošie ienākumi Latvijas statistiskajos reģionos (euro, mēnesī), Latgale, 2018.gads</t>
  </si>
  <si>
    <r>
      <t xml:space="preserve">Vidēji mājsaimniecību ieņēmumi uz vienu cilvēku mēnesī </t>
    </r>
    <r>
      <rPr>
        <b/>
        <sz val="11"/>
        <color rgb="FFFF0000"/>
        <rFont val="Calibri"/>
        <family val="2"/>
        <scheme val="minor"/>
      </rPr>
      <t>2018.g.</t>
    </r>
  </si>
  <si>
    <t>Vai turpmākajos gados ir plānota aglomerācijas robežu izmaiņas (paplašināšana/samazināšana)</t>
  </si>
  <si>
    <t>Vai informācija par notekūdeņu aglomerāciju ir iekļauta teritorija plānojumā</t>
  </si>
  <si>
    <t>Informācija par spēkā esošo domes lēmums par aglomerācijas teritorijas apstiprināšanu</t>
  </si>
  <si>
    <t>Par kanalizācijas aglomerācijas apstiprināšanu un fiksēšanu saskaņā ar normatīvo aktu prasībām</t>
  </si>
  <si>
    <t>09.06.2016. Daugavpils pilsētas domes lēmums Nr.280 “Par aglomerācijas robežu noteikšanu”</t>
  </si>
  <si>
    <r>
      <rPr>
        <b/>
        <sz val="11"/>
        <color theme="1"/>
        <rFont val="Calibri"/>
        <family val="2"/>
        <scheme val="minor"/>
      </rPr>
      <t xml:space="preserve"> </t>
    </r>
    <r>
      <rPr>
        <sz val="11"/>
        <color theme="1"/>
        <rFont val="Calibri"/>
        <family val="2"/>
        <scheme val="minor"/>
      </rPr>
      <t>Daugavpils pilsētas teritorijas plānojuma redakcijas 3.0.un Vides pārskata projekta publiskā apspriešana no 12.02.2020.līdz 04.03.2020. – dokumentos norādīta informācija par esošo ūdenssaimniecības aglomerāciju un par rajoniem, kuros plānots paplašināt centralizēto ūdensapgādi un kanalizāciju.</t>
    </r>
  </si>
  <si>
    <r>
      <rPr>
        <i/>
        <sz val="11"/>
        <color theme="1"/>
        <rFont val="Calibri"/>
        <family val="2"/>
        <scheme val="minor"/>
      </rPr>
      <t xml:space="preserve">Daugavpils pilsētas teritorijas plānojuma redakcijas 3.0.un Vides pārskata projekta publiskā apspriešanai norādīts </t>
    </r>
    <r>
      <rPr>
        <sz val="11"/>
        <color theme="1"/>
        <rFont val="Calibri"/>
        <family val="2"/>
        <scheme val="minor"/>
      </rPr>
      <t xml:space="preserve">- Ārpus Daugavpils pilsētas ūdenssaimniecības aglomerācijas robežas atrodas dažas pilsētas apkaimes, uz kurām būtu nepieciešams paplašināt ūdensapgādes tīklus. Vispirms būtu jāuzsāk ūdenssaimniecības paplašināšana Jaunās Forštates, Vecās Forštates un Viduspoguļankas (no Cēsu ielas puses) apkaimēs. Ūdensapgādes tīklus Viduspoguļankas apkaimē jāplāno ar perspektīvu Mežciema apkaimes pieslēgšanai. Veicot komunikāciju izbūvi uz Mežciemu, iespējams jāizvērtē arī komunikāciju izbūvi apkaimēs Vizbuļi un Dzintari. Vienlaicīgi nepieciešams paredzēt centralizētās ūdenssaimniecības paplašināšanu Niderkūnu apkaimē. </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</si>
  <si>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</si>
  <si>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Dūņu apsaimniekošana – nepieciešamās infrastruktūras uzlabojumi</t>
  </si>
  <si>
    <t>Citu sistēmas objektu energofektivitāte pasākumi</t>
  </si>
  <si>
    <t>Citu sistēmas objektu energofektivitāte (piemēram., KSS)</t>
  </si>
  <si>
    <t>Dzeramā ūdens sagatavošanas stacijas  energoefektivitātes uzlabošana</t>
  </si>
  <si>
    <t>Notekūdeņu attīrīšanas iekārtu energoefektivitātes uzlabošana</t>
  </si>
  <si>
    <t>Dzeramā ūdens sagatavošanas stacija 
  (NB! Obligāti norādāma nepieciešamā papildu un jaunā kopējā jauda)
Aile aizpildāma tikai, ja nepieciešama papildus jauda</t>
  </si>
  <si>
    <t>Notekūdeņu attīrīšanas iekārtas 
  (NB! Obligāti norādāma nepieciešamā papildu un jaunā kopējā jauda)
Aile aizpildāma tikai, ja nepieciešama papildus jauda</t>
  </si>
  <si>
    <t>Citi pārbūvējamie un atjaunojamie kanalizācijas sistēmas infrastruktūras objekti</t>
  </si>
  <si>
    <t>Investīciju prioritāte: ieguldījumi dzeramā ūdens sagatavošanas stacijā, ūdens ieguves un padeves nodrošnāšanas darbības uzlabošanai</t>
  </si>
  <si>
    <t>Investīciju prioritāte: ieguldījumi notekūdeņu attīrīšanas iekārtu darbības uzlabošanai</t>
  </si>
  <si>
    <r>
      <t xml:space="preserve">Citi objekti 
(piem., </t>
    </r>
    <r>
      <rPr>
        <b/>
        <i/>
        <sz val="10"/>
        <color theme="1"/>
        <rFont val="Calibri"/>
        <family val="2"/>
        <scheme val="minor"/>
      </rPr>
      <t>asenizācijas pieņemšanas punkt</t>
    </r>
    <r>
      <rPr>
        <i/>
        <sz val="10"/>
        <color theme="1"/>
        <rFont val="Calibri"/>
        <family val="2"/>
        <charset val="186"/>
        <scheme val="minor"/>
      </rPr>
      <t>i)</t>
    </r>
  </si>
  <si>
    <t xml:space="preserve">Citi objekti </t>
  </si>
  <si>
    <t>Kanalizācijas sūkņu stacijas 
(ja nav saistīts ar energoefektivitātes uzlabošanu)</t>
  </si>
  <si>
    <t>t.sk. spiedvadi</t>
  </si>
  <si>
    <t xml:space="preserve">t.sk. pašteces </t>
  </si>
  <si>
    <t xml:space="preserve"> </t>
  </si>
  <si>
    <t>Ūdensapgādes ārējo inženiertīklu pārbūve un atjaunošana, kopā</t>
  </si>
  <si>
    <t>Kanalizācijas ārējo inženiertīklu pārbūve un atjaunošana, kopā</t>
  </si>
  <si>
    <t>Investīciju prioritāte: esošo ūdensapgādes ārējo inženiertīklu un objektu pārbūves un atjaunošanas darbi</t>
  </si>
  <si>
    <t>Investīciju prioritāte: esošo kanalizācijas ārējo inženiertīklu un objektu pārbūves un atjaunošanas darbi</t>
  </si>
  <si>
    <t>Citi objekti 
(piem., jauni dziļurbumi, esošo tamponēšana u.c.)</t>
  </si>
  <si>
    <t>Citi objekti 
(piem., asenizācijas pieņemšanas punkti)</t>
  </si>
  <si>
    <t>Dzeramā ūdens sagatavošanas stacija
  (NB! Obligāti norādāma nepieciešamā  stacijas projektējamā jauda)</t>
  </si>
  <si>
    <t>Notekūdeņu attīrīšanas iekārtas
  (NB! Obligāti norādāma nepieciešamā  notekūdeņu attīrīšanas projektējamā jauda)</t>
  </si>
  <si>
    <t>Spiediena nodrošināšanas sūkņu stacijas</t>
  </si>
  <si>
    <t>Kanalizācijas sūkņu stacijas</t>
  </si>
  <si>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</si>
  <si>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r>
      <t xml:space="preserve">Citi no jauna izbūvējamie kanalizācijas sistēmas infrastruktūras objekti </t>
    </r>
    <r>
      <rPr>
        <b/>
        <sz val="12"/>
        <color rgb="FFFF0000"/>
        <rFont val="Calibri"/>
        <family val="2"/>
        <scheme val="minor"/>
      </rPr>
      <t>paplašinātā aglomerācijā (ja plānota paplašināšana)</t>
    </r>
  </si>
  <si>
    <t xml:space="preserve">t.sk. atzaru izbūve </t>
  </si>
  <si>
    <t>X(X)*</t>
  </si>
  <si>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</si>
  <si>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</si>
  <si>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Citi objekti 
(piem.,</t>
    </r>
    <r>
      <rPr>
        <b/>
        <i/>
        <sz val="10"/>
        <color theme="1"/>
        <rFont val="Calibri"/>
        <family val="2"/>
        <scheme val="minor"/>
      </rPr>
      <t xml:space="preserve"> asenizācijas pieņemšanas punkti</t>
    </r>
    <r>
      <rPr>
        <i/>
        <sz val="10"/>
        <color theme="1"/>
        <rFont val="Calibri"/>
        <family val="2"/>
        <charset val="186"/>
        <scheme val="minor"/>
      </rPr>
      <t>)</t>
    </r>
  </si>
  <si>
    <r>
      <t xml:space="preserve">Citi no jauna izbūvējamie ūdensapgādes sistēmas infrastruktūras objekti </t>
    </r>
    <r>
      <rPr>
        <b/>
        <sz val="12"/>
        <color rgb="FFFF0000"/>
        <rFont val="Calibri"/>
        <family val="2"/>
        <scheme val="minor"/>
      </rPr>
      <t>esošās ūdenspagādes pakalpojumu sniegšanas zonas robežās</t>
    </r>
  </si>
  <si>
    <r>
      <t xml:space="preserve">Citi no jauna izbūvējamie kanalizācijas sistēmas infrastruktūras objekti </t>
    </r>
    <r>
      <rPr>
        <b/>
        <sz val="12"/>
        <color rgb="FFFF0000"/>
        <rFont val="Calibri"/>
        <family val="2"/>
        <scheme val="minor"/>
      </rPr>
      <t>esošās aglomerācijas robežās</t>
    </r>
  </si>
  <si>
    <t>spiedvadi</t>
  </si>
  <si>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</si>
  <si>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</si>
  <si>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t>Investīciju prioritāte: centralizēto ūdensapgādes tīklu un objektu izbūve</t>
  </si>
  <si>
    <t>Investīciju prioritāte: centralizēto kanalizācijas tīklu un objektu izbūve</t>
  </si>
  <si>
    <r>
      <t>Plānoto darbu izmaksas 2019.gada salīdzināmajās cenās</t>
    </r>
    <r>
      <rPr>
        <sz val="11"/>
        <color theme="1"/>
        <rFont val="Calibri"/>
        <family val="2"/>
        <charset val="186"/>
        <scheme val="minor"/>
      </rPr>
      <t xml:space="preserve"> 
(EUR)</t>
    </r>
  </si>
  <si>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</si>
  <si>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r>
      <t>Plānoto darbību sasniedzamie rezultāti</t>
    </r>
    <r>
      <rPr>
        <sz val="11"/>
        <color theme="1"/>
        <rFont val="Calibri"/>
        <family val="2"/>
        <charset val="186"/>
        <scheme val="minor"/>
      </rPr>
      <t xml:space="preserve"> 
(km, gab, t.sk., urbumi, sagatavošanas stacijas, rezervuāri, 3.pss uc. - arī papildu jaudas)</t>
    </r>
  </si>
  <si>
    <t>Investīciju kategorija/objekts</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</si>
  <si>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</si>
  <si>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t>Plānoto darbību sasniedzamie rezultāti</t>
    </r>
    <r>
      <rPr>
        <sz val="11"/>
        <color theme="1"/>
        <rFont val="Calibri"/>
        <family val="2"/>
        <charset val="186"/>
        <scheme val="minor"/>
      </rPr>
      <t xml:space="preserve"> 
(km, gab, t.sk., NAI - arī papildu jaudas)</t>
    </r>
  </si>
  <si>
    <t>Dzeramā ūdens sagatavošanas un apgādes sistēmu attīstības vajadzības</t>
  </si>
  <si>
    <t xml:space="preserve">Notekūdeņu savākšanas un attīrīšanas sistēmu attīstības vajadzības </t>
  </si>
  <si>
    <t>Kontakti anketas datu saskaņošanai vai precizēšanai, gadījumā ja tiek konstatēts, ka sagatavotā informācija ir nepilnīga</t>
  </si>
  <si>
    <t>Sanāksmē no ūdenssaimniecības uzņēmuma un/vai domes piedalās</t>
  </si>
  <si>
    <t>Anketas aizpildīšanas datums</t>
  </si>
  <si>
    <t>Ūdenssaimniecības uzņēmuma nosaukums</t>
  </si>
  <si>
    <t>DAUGAVPILS</t>
  </si>
  <si>
    <t>SIA DAUGAVPILS ŪDENS</t>
  </si>
  <si>
    <t>20.02.2020</t>
  </si>
  <si>
    <t>ALEKSANDRA VASIĻJEVA</t>
  </si>
  <si>
    <t>aleksandra.vasiljeva@daugavpils.udens.lv</t>
  </si>
  <si>
    <t>2022.g.</t>
  </si>
  <si>
    <t>1281 cilv</t>
  </si>
  <si>
    <t>Jaunā un vecā forštate1281 cilv</t>
  </si>
  <si>
    <t>Jaunā un vecā forštate1281 cilv. (kopā ar rekonstr.)</t>
  </si>
  <si>
    <t>Jaunā un vecā forštate1281 cilv (kopā ar jauniem tīkliem)</t>
  </si>
  <si>
    <t>Viduspoguljanka 1351 cilv</t>
  </si>
  <si>
    <t>Viduspoguljanka 1351 cilv (kopā ar rekonstr.)</t>
  </si>
  <si>
    <t>1351 cilv</t>
  </si>
  <si>
    <t>Viduspoguljanka 1351 cilv (kopā ar jaun.)</t>
  </si>
  <si>
    <t>Niderkuni 652 cilv.</t>
  </si>
  <si>
    <t>Niderkuni 652 cilv</t>
  </si>
  <si>
    <t>652 cilv.</t>
  </si>
  <si>
    <t>Lidotaju Valnu 93 cilv (ar rekonstr.)</t>
  </si>
  <si>
    <t>93 cilv.</t>
  </si>
  <si>
    <t>Lidotaju Valnu 93 cilv (kopā ar jaun.)</t>
  </si>
  <si>
    <t>Lidotaju Valnu 93 cilv.</t>
  </si>
  <si>
    <t>Grīva 137 cilv</t>
  </si>
  <si>
    <t>137 cilv</t>
  </si>
  <si>
    <t>Dzintaru 98 cilv. (ar rekonstr)</t>
  </si>
  <si>
    <t>Dzintaru 98 cilv.</t>
  </si>
  <si>
    <t>98 cilv</t>
  </si>
  <si>
    <t>t.sk. kss</t>
  </si>
  <si>
    <t>Dzintaru 98 cilv. (kopā ar jaun.)</t>
  </si>
  <si>
    <t>Vizbuļu 200 cilv.</t>
  </si>
  <si>
    <t>200 cilv.</t>
  </si>
  <si>
    <t>Mežciems 583 cilv.</t>
  </si>
  <si>
    <t xml:space="preserve">t.sk. spiediena nodrošināšanas sūkņu stacija </t>
  </si>
  <si>
    <t>583 cilv.</t>
  </si>
  <si>
    <t>Višķu ielas (no Ventspils ielas līdz Smilškalna ielai) pašteces kanalizācijas kolektors D500. Kolektora oderešanas,kanalizācijas skataku torkretēšanas darbi, daļēja pārlikšana)</t>
  </si>
  <si>
    <t>Krāslavas ielas (no Saules ielas līdz Lāčplēša ielai) pašteces kolektors D500 keramika</t>
  </si>
  <si>
    <t>Cietokšņa ielas (no Parādes ielas līdz Kandavas ielai) pašteces kolektors D400 betons, no Kandavas ielas līdz Kandavas ielai 15), ker. D300</t>
  </si>
  <si>
    <t>Kr.Valdemāra ielas (no Teātra ielas līdz Vienības ielai) pašteces kolektors D300 keramika</t>
  </si>
  <si>
    <t>Raiņa ielas (no Viestura ielas līdz Alejas ielai) pašteces kolektors D200 betons</t>
  </si>
  <si>
    <t>Raiņa ielas (no Viestura ielas līdz Mihoelsa ielai) pašteces kolektors D300 keramika</t>
  </si>
  <si>
    <t>Mihoelsa ielas (no Raiņa ielas līdz Mihoelsa ielai 4) pašteces kolektors D200 PVC</t>
  </si>
  <si>
    <t>Zeļinska ielas (no Jātnieku ielas līdz Arhitektu ielai) pašteces kolektors D300 keramika; D200 keramika; D150 keramika</t>
  </si>
  <si>
    <t>Spaļu ielas (no Smilškalna ielas līdz Višķu ielai) pašteces kolektors D300 keramika; D500 betons</t>
  </si>
  <si>
    <t>Sliežu ielas (no Komunālās ielas līdz Dūmu ielai) pašteces kolektors D400 betons</t>
  </si>
  <si>
    <t>Kandavas ielas pašteces kanalizācijas kolektors no Satiksmes ielas līdz Stacijas ielai D1000</t>
  </si>
  <si>
    <t>Kandavas ielas pašteces kanalizācijas kolektors no Satiksmes ielas līdz Stacijas ielai D800</t>
  </si>
  <si>
    <t>Stiklu ielas pašteces kanalizācijas kolektors no Dunduru ielas līdz Stiklu ielai 12C, D500</t>
  </si>
  <si>
    <t>Lielā ielas (no Gulbju ielas līdz Veidenbauma ielai) spiediena kanalizācijas kolektors D400 metāls</t>
  </si>
  <si>
    <t>Daugavas ielas (no Kandavas ielas līdz NAI) spiediena kanalizācijas kolektors D900 ķets</t>
  </si>
  <si>
    <t>Sliežu ielas (no Kieģeļu ielas līdz Komunālā ielai) spiediena kanalizācijas kolektors D160 PVC;150 metāla</t>
  </si>
  <si>
    <t>Spiediena kanalizācijas kolektors no  KSS "Čerepova " (Stiklu ielā 10F) līdz Tautas ielai D300</t>
  </si>
  <si>
    <t>Spiediena kanalizācijas kolektors no  KSS "Jelgavas" līdz Dobeles ielai  D300</t>
  </si>
  <si>
    <t>Spiediena kanalizācijas kolektors no KSS "Jaustropi" (Turaides ielā 39A) līdz Vainodes ielai (2xd200)</t>
  </si>
  <si>
    <t>Spiediena kanalizācijas kolektors no KSS "CPS" (Vasarnīcu ielā 20B) līdz Butlerova ielai</t>
  </si>
  <si>
    <t>KSS Kandavas rekontrukcija</t>
  </si>
  <si>
    <t>KSS "Maiznica Dinella" un KSS "Jelgavas" atrodas kritiskā tehnsikā stāvokī</t>
  </si>
  <si>
    <t>KSS drupinātāju maiņa</t>
  </si>
  <si>
    <t>KSS "Tauriņu" drupinātāja uzstādīšana</t>
  </si>
  <si>
    <t>Balvu ielā posmā no Stacijas ielas 129A līdz Cietokšņa ielai (no met. D400  uz PE D250)</t>
  </si>
  <si>
    <t>Posms no Piekrastes ielas līdz Slavu ielai. Dalēji tīkli atrodas zem dzelzceļa sliedēm (no met.D500 uz PE D250)</t>
  </si>
  <si>
    <t>Posms no Piekrastes ielas līdz M.Viļnas ielai 9. Dalēji tīkli atrodas zem dzelzceļa sliedēm (no met.D500 uz PE D250)</t>
  </si>
  <si>
    <t>18.novembra ielā posmā no Vienības ielas līdz Stacijas ielai (no met D400 uz PE 250)</t>
  </si>
  <si>
    <t>Teātra ielā posmā no Kandavas ielas līdz 18.novembra ielai 1 (no met D400 uz PE D250)</t>
  </si>
  <si>
    <t>Vienības ielā posmā no Cietokšņa ielas līdz Kandavas (no met D400 uz PE D250)</t>
  </si>
  <si>
    <t>Stacijas ielā posmā no 18.novembra ielas līdz Vaļņu ielai (no met D500 uz PE D250)</t>
  </si>
  <si>
    <t>Cietokšņa ielā posmā no Balvu ielas līdz Kraujas ielai (no met D400 uz PE D250)</t>
  </si>
  <si>
    <t>Kraujas ielā posmā no Cietokšņa ielas līdz Stacijas ielai (no met D500 uz PE D300)</t>
  </si>
  <si>
    <t>Slavu ielā posmā no Spaļu ielas  līdz Spaļu ielai 2a (met D500 uz PE D500)</t>
  </si>
  <si>
    <t>18.novembra iela  no Vaļkas ielas līdz 18.novembra iela 305 (no met D400 uz PE D250)</t>
  </si>
  <si>
    <t>Posms no Parādes ielas 1 līdz Cietokšņa ielai (ķēta D150 uz PE D150)</t>
  </si>
  <si>
    <t>Dzelzceļu ielā posmā no 18.novembra ielas līdz Nometņu ielai (met D600 uz PE 250)</t>
  </si>
  <si>
    <t>Nometņu ielā posmā no Dzelzceļu ielas līdz Nometņu ielai 33 (met D600 uz PE 250)</t>
  </si>
  <si>
    <t>Nometņu iela posmā no Nometņu ielas 33 līdz Jelgavas ielai (met D500 uz PE 250)</t>
  </si>
  <si>
    <t>Posms no Stiklu ielas 7B līdz Liepu ielai. Dalēji tīkli atrodas zem dzelzceļa sliedēm (met D300 uz PE 250)</t>
  </si>
  <si>
    <t>Ūdensgūtnes "Ziemeļi", t.sk. urbumu energoefektivitātes uzlabošana</t>
  </si>
  <si>
    <t>Spiediena sūkņu staciju  energoefektivitātes uzlabošana, sūkņu detāļu maiņa</t>
  </si>
  <si>
    <t xml:space="preserve"> 4  aerotenku aerācijas sistēmas nomaiņa (gumijas membrānu difuzori ar gaisa vadu sistēmas nomaiņu)</t>
  </si>
  <si>
    <t>Miksēru nomaiņa</t>
  </si>
  <si>
    <t>gaisa putēju nomaiņa</t>
  </si>
  <si>
    <t>Centrifūgu nomaiņa</t>
  </si>
  <si>
    <t>KSS "Kandavas" energoefektivitātes uzlabošana, sūkņu nomaiņa, sūkņu apsaistes pārbūve</t>
  </si>
  <si>
    <t>"Sunupe" SS sūkņu nomaiņa</t>
  </si>
  <si>
    <t>KSS Kandavas rekontrukcija kontroles sistēma</t>
  </si>
  <si>
    <t xml:space="preserve"> Sabiedriskā pakalpojuma sniedzēja īpašumā esošu un rādīto dūņu pārstrādes nodrošināšana**</t>
  </si>
  <si>
    <t>**Plānots izveidot kompostēšanas laukumus, pilna cikla pārstrādes process pašlaik ir atkarīgs no valsts politikas šajā jomā (pašlaik LŪKA sagatavo pētījumu par dūņu problēmu Latvijā)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</si>
</sst>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5" x14ac:knownFonts="1">
    <font>
      <sz val="11"/>
      <color theme="1"/>
      <name val="Calibri"/>
      <family val="2"/>
      <scheme val="minor"/>
    </font>
    <font>
      <sz val="11"/>
      <color theme="1"/>
      <name val="Times New Roman"/>
      <family val="1"/>
      <charset val="186"/>
    </font>
    <font>
      <b/>
      <sz val="11"/>
      <name val="Calibri"/>
      <family val="2"/>
      <charset val="186"/>
      <scheme val="minor"/>
    </font>
    <font>
      <b/>
      <sz val="12"/>
      <name val="Calibri"/>
      <family val="2"/>
      <charset val="186"/>
      <scheme val="minor"/>
    </font>
    <font>
      <i/>
      <sz val="11"/>
      <color theme="1"/>
      <name val="Calibri"/>
      <family val="2"/>
      <charset val="186"/>
      <scheme val="minor"/>
    </font>
    <font>
      <b/>
      <sz val="12"/>
      <color theme="1"/>
      <name val="Calibri"/>
      <family val="2"/>
      <scheme val="minor"/>
    </font>
    <font>
      <sz val="11"/>
      <color rgb="FF000000"/>
      <name val="Calibri"/>
      <family val="2"/>
    </font>
    <font>
      <b/>
      <sz val="12"/>
      <name val="Calibri"/>
      <family val="2"/>
      <scheme val="minor"/>
    </font>
    <font>
      <b/>
      <sz val="11"/>
      <color theme="1"/>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sz val="11"/>
      <color theme="1"/>
      <name val="Calibri"/>
      <family val="2"/>
      <scheme val="minor"/>
    </font>
    <font>
      <b/>
      <sz val="11"/>
      <color rgb="FF0070C0"/>
      <name val="Calibri"/>
      <family val="2"/>
      <scheme val="minor"/>
    </font>
    <font>
      <sz val="11"/>
      <name val="Times New Roman"/>
      <family val="1"/>
      <charset val="186"/>
    </font>
    <font>
      <i/>
      <sz val="11"/>
      <color rgb="FF0070C0"/>
      <name val="Calibri"/>
      <family val="2"/>
      <scheme val="minor"/>
    </font>
    <font>
      <i/>
      <sz val="9"/>
      <color theme="0" tint="-0.34998626667073579"/>
      <name val="Calibri"/>
      <family val="2"/>
      <scheme val="minor"/>
    </font>
    <font>
      <sz val="10"/>
      <color rgb="FF0070C0"/>
      <name val="Calibri"/>
      <family val="2"/>
      <scheme val="minor"/>
    </font>
    <font>
      <i/>
      <sz val="9"/>
      <name val="Calibri"/>
      <family val="2"/>
      <scheme val="minor"/>
    </font>
    <font>
      <b/>
      <sz val="12"/>
      <color rgb="FFFF0000"/>
      <name val="Calibri"/>
      <family val="2"/>
      <scheme val="minor"/>
    </font>
    <font>
      <b/>
      <sz val="10"/>
      <color theme="1"/>
      <name val="Calibri"/>
      <family val="2"/>
      <scheme val="minor"/>
    </font>
    <font>
      <i/>
      <sz val="11"/>
      <color theme="1"/>
      <name val="Calibri"/>
      <family val="2"/>
      <scheme val="minor"/>
    </font>
    <font>
      <i/>
      <sz val="10"/>
      <color theme="1"/>
      <name val="Calibri"/>
      <family val="2"/>
      <charset val="186"/>
      <scheme val="minor"/>
    </font>
    <font>
      <i/>
      <sz val="12"/>
      <color theme="1"/>
      <name val="Calibri"/>
      <family val="2"/>
      <charset val="186"/>
      <scheme val="minor"/>
    </font>
    <font>
      <b/>
      <sz val="11"/>
      <color theme="1"/>
      <name val="Calibri"/>
      <family val="2"/>
      <charset val="186"/>
      <scheme val="minor"/>
    </font>
    <font>
      <b/>
      <i/>
      <sz val="10"/>
      <color theme="1"/>
      <name val="Calibri"/>
      <family val="2"/>
      <scheme val="minor"/>
    </font>
    <font>
      <sz val="12"/>
      <color theme="1"/>
      <name val="Calibri"/>
      <family val="2"/>
      <scheme val="minor"/>
    </font>
    <font>
      <sz val="11"/>
      <color theme="1"/>
      <name val="Calibri"/>
      <family val="2"/>
      <charset val="186"/>
      <scheme val="minor"/>
    </font>
    <font>
      <u/>
      <sz val="11"/>
      <color theme="10"/>
      <name val="Calibri"/>
      <family val="2"/>
      <scheme val="minor"/>
    </font>
    <font>
      <sz val="11"/>
      <name val="Times New Roman"/>
      <family val="1"/>
    </font>
    <font>
      <b/>
      <sz val="12"/>
      <color rgb="FFFF0000"/>
      <name val="Times New Roman"/>
      <family val="1"/>
      <charset val="186"/>
    </font>
    <font>
      <b/>
      <i/>
      <sz val="11"/>
      <color theme="1"/>
      <name val="Calibri"/>
      <family val="2"/>
      <scheme val="minor"/>
    </font>
    <font>
      <b/>
      <i/>
      <sz val="12"/>
      <color theme="1"/>
      <name val="Calibri"/>
      <family val="2"/>
      <scheme val="minor"/>
    </font>
  </fonts>
  <fills count="11">
    <fill>
      <patternFill patternType="none"/>
    </fill>
    <fill>
      <patternFill patternType="gray125"/>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tint="-0.14999847407452621"/>
        <bgColor indexed="64"/>
      </patternFill>
    </fill>
    <fill>
      <patternFill patternType="solid">
        <fgColor rgb="FF00B05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top style="thin">
        <color indexed="64"/>
      </top>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diagonalUp="1">
      <left style="thin">
        <color indexed="64"/>
      </left>
      <right/>
      <top style="thin">
        <color indexed="64"/>
      </top>
      <bottom style="thin">
        <color indexed="64"/>
      </bottom>
      <diagonal style="thin">
        <color indexed="64"/>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diagonalUp="1">
      <left style="thin">
        <color indexed="64"/>
      </left>
      <right style="thin">
        <color indexed="64"/>
      </right>
      <top/>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diagonalUp="1">
      <left style="thin">
        <color indexed="64"/>
      </left>
      <right style="thin">
        <color indexed="64"/>
      </right>
      <top style="medium">
        <color indexed="64"/>
      </top>
      <bottom/>
      <diagonal style="thin">
        <color indexed="64"/>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diagonalUp="1">
      <left style="thin">
        <color indexed="64"/>
      </left>
      <right style="thin">
        <color indexed="64"/>
      </right>
      <top style="medium">
        <color indexed="64"/>
      </top>
      <bottom style="medium">
        <color indexed="64"/>
      </bottom>
      <diagonal style="thin">
        <color indexed="64"/>
      </diagonal>
    </border>
    <border>
      <left style="medium">
        <color indexed="64"/>
      </left>
      <right style="thin">
        <color indexed="64"/>
      </right>
      <top style="medium">
        <color indexed="64"/>
      </top>
      <bottom/>
      <diagonal/>
    </border>
    <border diagonalUp="1">
      <left style="thin">
        <color indexed="64"/>
      </left>
      <right style="thin">
        <color indexed="64"/>
      </right>
      <top style="medium">
        <color indexed="64"/>
      </top>
      <bottom style="thin">
        <color indexed="64"/>
      </bottom>
      <diagonal style="thin">
        <color indexed="64"/>
      </diagonal>
    </border>
    <border>
      <left style="thin">
        <color indexed="64"/>
      </left>
      <right style="medium">
        <color indexed="64"/>
      </right>
      <top/>
      <bottom style="thin">
        <color indexed="64"/>
      </bottom>
      <diagonal/>
    </border>
  </borders>
  <cellStyleXfs count="4">
    <xf numFmtId="0" fontId="0" fillId="0" borderId="0"/>
    <xf numFmtId="0" fontId="6" fillId="0" borderId="0"/>
    <xf numFmtId="9" fontId="14" fillId="0" borderId="0" applyFont="0" applyFill="0" applyBorder="0" applyAlignment="0" applyProtection="0"/>
    <xf numFmtId="0" fontId="30" fillId="0" borderId="0" applyNumberFormat="0" applyFill="0" applyBorder="0" applyAlignment="0" applyProtection="0"/>
  </cellStyleXfs>
  <cellXfs count="359">
    <xf numFmtId="0" fontId="0" fillId="0" borderId="0" xfId="0"/>
    <xf numFmtId="0" fontId="0" fillId="0" borderId="0" xfId="0" applyAlignment="1">
      <alignment wrapText="1"/>
    </xf>
    <xf numFmtId="0" fontId="0" fillId="0" borderId="0" xfId="0" applyBorder="1"/>
    <xf numFmtId="0" fontId="2" fillId="0" borderId="0" xfId="0" applyFont="1" applyFill="1" applyBorder="1" applyAlignment="1">
      <alignment horizontal="center" vertical="center" wrapText="1"/>
    </xf>
    <xf numFmtId="0" fontId="0" fillId="0" borderId="0" xfId="0" applyFill="1" applyBorder="1" applyAlignment="1">
      <alignment horizontal="center"/>
    </xf>
    <xf numFmtId="0" fontId="2" fillId="2" borderId="5" xfId="0" applyFont="1" applyFill="1" applyBorder="1" applyAlignment="1">
      <alignment horizontal="center" vertical="center" wrapText="1"/>
    </xf>
    <xf numFmtId="0" fontId="4" fillId="0" borderId="1" xfId="0" applyFont="1" applyBorder="1" applyAlignment="1">
      <alignment horizontal="right" vertical="top" wrapText="1"/>
    </xf>
    <xf numFmtId="0" fontId="1" fillId="0" borderId="2" xfId="0" applyFont="1" applyFill="1" applyBorder="1" applyAlignment="1">
      <alignment vertical="top"/>
    </xf>
    <xf numFmtId="3" fontId="0" fillId="3" borderId="1" xfId="0" applyNumberFormat="1" applyFill="1" applyBorder="1" applyAlignment="1">
      <alignment vertical="top"/>
    </xf>
    <xf numFmtId="3" fontId="0" fillId="3" borderId="6" xfId="0" applyNumberFormat="1" applyFill="1" applyBorder="1" applyAlignment="1">
      <alignment vertical="top"/>
    </xf>
    <xf numFmtId="10" fontId="0" fillId="0" borderId="1" xfId="0" applyNumberFormat="1" applyBorder="1" applyAlignment="1">
      <alignment vertical="top"/>
    </xf>
    <xf numFmtId="0" fontId="8" fillId="0" borderId="1" xfId="0" applyFont="1" applyFill="1" applyBorder="1" applyAlignment="1">
      <alignment horizontal="left" vertical="top" wrapText="1"/>
    </xf>
    <xf numFmtId="0" fontId="10" fillId="0" borderId="0" xfId="0" applyFont="1" applyFill="1" applyBorder="1"/>
    <xf numFmtId="0" fontId="11" fillId="0" borderId="1" xfId="0" applyFont="1" applyFill="1" applyBorder="1" applyAlignment="1">
      <alignment horizontal="left" vertical="center" wrapText="1"/>
    </xf>
    <xf numFmtId="0" fontId="7" fillId="3" borderId="1" xfId="0" applyFont="1" applyFill="1" applyBorder="1" applyAlignment="1">
      <alignment horizontal="center" vertical="center" wrapText="1"/>
    </xf>
    <xf numFmtId="0" fontId="8" fillId="0" borderId="1" xfId="0" applyFont="1" applyBorder="1"/>
    <xf numFmtId="0" fontId="8" fillId="0" borderId="1" xfId="0" applyFont="1" applyBorder="1" applyAlignment="1">
      <alignment wrapText="1"/>
    </xf>
    <xf numFmtId="0" fontId="11" fillId="4" borderId="1" xfId="0" applyFont="1" applyFill="1" applyBorder="1" applyAlignment="1">
      <alignment horizontal="left" vertical="center" wrapText="1"/>
    </xf>
    <xf numFmtId="3" fontId="0" fillId="4" borderId="1" xfId="0" applyNumberFormat="1" applyFill="1" applyBorder="1" applyAlignment="1">
      <alignment vertical="top"/>
    </xf>
    <xf numFmtId="0" fontId="13" fillId="0" borderId="0" xfId="0" applyFont="1"/>
    <xf numFmtId="3" fontId="0" fillId="3" borderId="1" xfId="0" applyNumberFormat="1" applyFill="1" applyBorder="1" applyAlignment="1">
      <alignment vertical="top" wrapText="1"/>
    </xf>
    <xf numFmtId="0" fontId="8" fillId="0" borderId="7" xfId="0" applyFont="1" applyBorder="1" applyAlignment="1">
      <alignment wrapText="1"/>
    </xf>
    <xf numFmtId="0" fontId="1" fillId="0" borderId="9" xfId="0" applyFont="1" applyFill="1" applyBorder="1" applyAlignment="1">
      <alignment vertical="top"/>
    </xf>
    <xf numFmtId="0" fontId="8" fillId="0" borderId="7" xfId="0" applyFont="1" applyBorder="1"/>
    <xf numFmtId="0" fontId="13" fillId="0" borderId="0" xfId="0" applyFont="1" applyFill="1" applyAlignment="1">
      <alignment vertical="top" wrapText="1"/>
    </xf>
    <xf numFmtId="0" fontId="0" fillId="3" borderId="1" xfId="0" applyFont="1" applyFill="1" applyBorder="1" applyAlignment="1">
      <alignment vertical="top" wrapText="1"/>
    </xf>
    <xf numFmtId="0" fontId="13" fillId="0" borderId="0" xfId="0" applyFont="1" applyFill="1" applyBorder="1" applyAlignment="1">
      <alignment vertical="top" wrapText="1"/>
    </xf>
    <xf numFmtId="3" fontId="13" fillId="0" borderId="0" xfId="0" applyNumberFormat="1" applyFont="1" applyFill="1" applyBorder="1" applyAlignment="1">
      <alignment vertical="top" wrapText="1"/>
    </xf>
    <xf numFmtId="0" fontId="13" fillId="0" borderId="0" xfId="0" applyFont="1" applyFill="1"/>
    <xf numFmtId="0" fontId="0" fillId="0" borderId="3" xfId="0" applyBorder="1" applyAlignment="1">
      <alignment horizontal="center" vertical="center"/>
    </xf>
    <xf numFmtId="3" fontId="0" fillId="3" borderId="7" xfId="0" applyNumberFormat="1" applyFill="1" applyBorder="1" applyAlignment="1">
      <alignment vertical="top"/>
    </xf>
    <xf numFmtId="0" fontId="1" fillId="0" borderId="10" xfId="0" applyFont="1" applyFill="1" applyBorder="1" applyAlignment="1">
      <alignment vertical="top"/>
    </xf>
    <xf numFmtId="0" fontId="1" fillId="0" borderId="11" xfId="0" applyFont="1" applyFill="1" applyBorder="1" applyAlignment="1">
      <alignment vertical="top"/>
    </xf>
    <xf numFmtId="9" fontId="0" fillId="3" borderId="1" xfId="2" applyFont="1" applyFill="1" applyBorder="1" applyAlignment="1">
      <alignment vertical="top"/>
    </xf>
    <xf numFmtId="0" fontId="10" fillId="0" borderId="1" xfId="0" applyFont="1" applyFill="1" applyBorder="1" applyAlignment="1">
      <alignment vertical="top" wrapText="1"/>
    </xf>
    <xf numFmtId="4" fontId="0" fillId="3" borderId="7" xfId="0" applyNumberFormat="1" applyFill="1" applyBorder="1" applyAlignment="1">
      <alignment vertical="top"/>
    </xf>
    <xf numFmtId="3" fontId="0" fillId="3" borderId="12" xfId="0" applyNumberFormat="1" applyFill="1" applyBorder="1" applyAlignment="1">
      <alignment vertical="top"/>
    </xf>
    <xf numFmtId="3" fontId="0" fillId="4" borderId="6" xfId="0" applyNumberFormat="1" applyFill="1" applyBorder="1" applyAlignment="1">
      <alignment vertical="top"/>
    </xf>
    <xf numFmtId="0" fontId="0" fillId="3" borderId="7" xfId="0" applyFont="1" applyFill="1" applyBorder="1" applyAlignment="1">
      <alignment vertical="top" wrapText="1"/>
    </xf>
    <xf numFmtId="10" fontId="10" fillId="0" borderId="1" xfId="0" applyNumberFormat="1" applyFont="1" applyBorder="1" applyAlignment="1">
      <alignment vertical="top"/>
    </xf>
    <xf numFmtId="10" fontId="10" fillId="0" borderId="1" xfId="0" applyNumberFormat="1" applyFont="1" applyFill="1" applyBorder="1" applyAlignment="1">
      <alignment vertical="top"/>
    </xf>
    <xf numFmtId="0" fontId="16" fillId="0" borderId="2" xfId="0" applyFont="1" applyFill="1" applyBorder="1" applyAlignment="1">
      <alignment vertical="top"/>
    </xf>
    <xf numFmtId="0" fontId="0" fillId="0" borderId="0" xfId="0" applyAlignment="1">
      <alignment horizontal="center" vertical="center"/>
    </xf>
    <xf numFmtId="0" fontId="2" fillId="0" borderId="0" xfId="0" applyFont="1" applyAlignment="1">
      <alignment horizontal="center" vertical="center" wrapText="1"/>
    </xf>
    <xf numFmtId="0" fontId="0" fillId="0" borderId="0" xfId="0" applyAlignment="1">
      <alignment horizontal="center"/>
    </xf>
    <xf numFmtId="0" fontId="8" fillId="0" borderId="1" xfId="0" applyFont="1" applyBorder="1" applyAlignment="1">
      <alignment horizontal="left" vertical="top" wrapText="1"/>
    </xf>
    <xf numFmtId="0" fontId="1" fillId="0" borderId="2" xfId="0" applyFont="1" applyBorder="1" applyAlignment="1">
      <alignment vertical="top"/>
    </xf>
    <xf numFmtId="3" fontId="4" fillId="0" borderId="1" xfId="0" applyNumberFormat="1" applyFont="1" applyBorder="1" applyAlignment="1">
      <alignment vertical="top" wrapText="1"/>
    </xf>
    <xf numFmtId="3" fontId="17" fillId="0" borderId="0" xfId="0" applyNumberFormat="1" applyFont="1" applyAlignment="1">
      <alignment vertical="top" wrapText="1"/>
    </xf>
    <xf numFmtId="0" fontId="13" fillId="0" borderId="0" xfId="0" applyFont="1" applyAlignment="1">
      <alignment wrapText="1"/>
    </xf>
    <xf numFmtId="0" fontId="8" fillId="6" borderId="1" xfId="0" applyFont="1" applyFill="1" applyBorder="1" applyAlignment="1">
      <alignment horizontal="left" vertical="center" wrapText="1"/>
    </xf>
    <xf numFmtId="0" fontId="8" fillId="6"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wrapText="1"/>
    </xf>
    <xf numFmtId="3" fontId="8" fillId="3" borderId="1" xfId="0" applyNumberFormat="1" applyFont="1" applyFill="1" applyBorder="1" applyAlignment="1">
      <alignment horizontal="center" vertical="center" wrapText="1"/>
    </xf>
    <xf numFmtId="0" fontId="0" fillId="3" borderId="1" xfId="0" applyFill="1" applyBorder="1" applyAlignment="1">
      <alignment horizontal="center" vertical="center"/>
    </xf>
    <xf numFmtId="0" fontId="15" fillId="3" borderId="1" xfId="0" applyFont="1" applyFill="1" applyBorder="1" applyAlignment="1">
      <alignment horizontal="center" vertical="center" wrapText="1"/>
    </xf>
    <xf numFmtId="0" fontId="0" fillId="3" borderId="1" xfId="0" applyFill="1" applyBorder="1"/>
    <xf numFmtId="0" fontId="8" fillId="7" borderId="1" xfId="0" applyFont="1" applyFill="1" applyBorder="1" applyAlignment="1">
      <alignment horizontal="left" vertical="center" wrapText="1"/>
    </xf>
    <xf numFmtId="0" fontId="8" fillId="0" borderId="0" xfId="0" applyFont="1" applyAlignment="1">
      <alignment horizontal="center" vertical="center" wrapText="1"/>
    </xf>
    <xf numFmtId="0" fontId="3" fillId="0" borderId="0" xfId="0" applyFont="1" applyFill="1" applyAlignment="1">
      <alignment horizontal="center" vertical="center" wrapText="1"/>
    </xf>
    <xf numFmtId="0" fontId="10" fillId="0" borderId="0" xfId="0" applyFont="1" applyAlignment="1">
      <alignment wrapText="1"/>
    </xf>
    <xf numFmtId="0" fontId="10" fillId="0" borderId="1" xfId="0" applyFont="1" applyBorder="1" applyAlignment="1">
      <alignment vertical="top" wrapText="1"/>
    </xf>
    <xf numFmtId="0" fontId="10" fillId="0" borderId="1" xfId="0" applyFont="1" applyBorder="1" applyAlignment="1">
      <alignment wrapText="1"/>
    </xf>
    <xf numFmtId="0" fontId="10" fillId="3" borderId="1" xfId="0" applyFont="1" applyFill="1" applyBorder="1" applyAlignment="1">
      <alignment wrapText="1"/>
    </xf>
    <xf numFmtId="0" fontId="19" fillId="3" borderId="0" xfId="0" applyFont="1" applyFill="1" applyAlignment="1">
      <alignment horizontal="center" vertical="center" wrapText="1"/>
    </xf>
    <xf numFmtId="0" fontId="19" fillId="3" borderId="1" xfId="0" applyFont="1" applyFill="1" applyBorder="1" applyAlignment="1">
      <alignment horizontal="center" vertical="center" wrapText="1"/>
    </xf>
    <xf numFmtId="0" fontId="19" fillId="3" borderId="1" xfId="0" applyFont="1" applyFill="1" applyBorder="1" applyAlignment="1">
      <alignment horizontal="center" wrapText="1"/>
    </xf>
    <xf numFmtId="3" fontId="8" fillId="6" borderId="6" xfId="0" applyNumberFormat="1" applyFont="1" applyFill="1" applyBorder="1" applyAlignment="1">
      <alignment vertical="top"/>
    </xf>
    <xf numFmtId="0" fontId="1" fillId="3" borderId="6" xfId="0" applyFont="1" applyFill="1" applyBorder="1" applyAlignment="1">
      <alignment vertical="top"/>
    </xf>
    <xf numFmtId="3" fontId="8" fillId="6" borderId="6" xfId="0" applyNumberFormat="1" applyFont="1" applyFill="1" applyBorder="1" applyAlignment="1">
      <alignment vertical="top" wrapText="1"/>
    </xf>
    <xf numFmtId="3" fontId="8" fillId="6" borderId="1" xfId="0" applyNumberFormat="1" applyFont="1" applyFill="1" applyBorder="1" applyAlignment="1">
      <alignment vertical="top"/>
    </xf>
    <xf numFmtId="0" fontId="1" fillId="3" borderId="1" xfId="0" applyFont="1" applyFill="1" applyBorder="1" applyAlignment="1">
      <alignment vertical="top"/>
    </xf>
    <xf numFmtId="3" fontId="8" fillId="6" borderId="1" xfId="0" applyNumberFormat="1" applyFont="1" applyFill="1" applyBorder="1" applyAlignment="1">
      <alignment vertical="top" wrapText="1"/>
    </xf>
    <xf numFmtId="0" fontId="0" fillId="0" borderId="0" xfId="0" applyAlignment="1">
      <alignment vertical="center"/>
    </xf>
    <xf numFmtId="0" fontId="13" fillId="3" borderId="1" xfId="0" applyFont="1" applyFill="1" applyBorder="1" applyAlignment="1">
      <alignment horizontal="center" vertical="center"/>
    </xf>
    <xf numFmtId="0" fontId="8" fillId="3" borderId="1" xfId="0" applyFont="1" applyFill="1" applyBorder="1" applyAlignment="1">
      <alignment horizontal="center" vertical="center"/>
    </xf>
    <xf numFmtId="0" fontId="20" fillId="0" borderId="1" xfId="0" applyFont="1" applyBorder="1" applyAlignment="1">
      <alignment horizontal="center" vertical="center" wrapText="1"/>
    </xf>
    <xf numFmtId="9" fontId="8" fillId="0" borderId="0" xfId="0" applyNumberFormat="1" applyFont="1" applyAlignment="1">
      <alignment horizontal="center" vertical="center" wrapText="1"/>
    </xf>
    <xf numFmtId="0" fontId="5" fillId="6" borderId="1" xfId="0" applyFont="1" applyFill="1" applyBorder="1" applyAlignment="1">
      <alignment horizontal="left" vertical="center" wrapText="1"/>
    </xf>
    <xf numFmtId="0" fontId="13" fillId="0" borderId="0" xfId="0" applyFont="1" applyAlignment="1">
      <alignment vertical="center"/>
    </xf>
    <xf numFmtId="0" fontId="1" fillId="8" borderId="2" xfId="0" applyFont="1" applyFill="1" applyBorder="1" applyAlignment="1">
      <alignment horizontal="right" vertical="top"/>
    </xf>
    <xf numFmtId="0" fontId="1" fillId="8" borderId="2" xfId="0" applyFont="1" applyFill="1" applyBorder="1" applyAlignment="1">
      <alignment vertical="top"/>
    </xf>
    <xf numFmtId="164" fontId="0" fillId="3" borderId="1" xfId="0" applyNumberFormat="1" applyFill="1" applyBorder="1" applyAlignment="1">
      <alignment horizontal="right" vertical="top"/>
    </xf>
    <xf numFmtId="0" fontId="5" fillId="0" borderId="1" xfId="0" applyFont="1" applyBorder="1" applyAlignment="1">
      <alignment horizontal="left" vertical="top" wrapText="1"/>
    </xf>
    <xf numFmtId="0" fontId="10" fillId="0" borderId="0" xfId="0" applyFont="1" applyAlignment="1">
      <alignment horizontal="left" vertical="center"/>
    </xf>
    <xf numFmtId="3" fontId="0" fillId="3" borderId="1" xfId="0" applyNumberFormat="1" applyFill="1" applyBorder="1" applyAlignment="1">
      <alignment horizontal="right" vertical="top"/>
    </xf>
    <xf numFmtId="0" fontId="13" fillId="0" borderId="0" xfId="0" applyFont="1" applyAlignment="1">
      <alignment horizontal="left" vertical="center"/>
    </xf>
    <xf numFmtId="10" fontId="22" fillId="6" borderId="1" xfId="0" applyNumberFormat="1" applyFont="1" applyFill="1" applyBorder="1" applyAlignment="1">
      <alignment horizontal="center" vertical="top" wrapText="1"/>
    </xf>
    <xf numFmtId="0" fontId="1" fillId="6" borderId="1" xfId="0" applyFont="1" applyFill="1" applyBorder="1" applyAlignment="1">
      <alignment vertical="top"/>
    </xf>
    <xf numFmtId="0" fontId="4" fillId="6" borderId="1" xfId="0" applyFont="1" applyFill="1" applyBorder="1" applyAlignment="1">
      <alignment horizontal="right" vertical="top" wrapText="1"/>
    </xf>
    <xf numFmtId="3" fontId="0" fillId="0" borderId="1" xfId="0" applyNumberFormat="1" applyBorder="1" applyAlignment="1">
      <alignment vertical="top"/>
    </xf>
    <xf numFmtId="0" fontId="0" fillId="0" borderId="0" xfId="0" applyAlignment="1">
      <alignment horizontal="left" wrapText="1"/>
    </xf>
    <xf numFmtId="0" fontId="0" fillId="0" borderId="0" xfId="0" applyAlignment="1">
      <alignment horizontal="left"/>
    </xf>
    <xf numFmtId="3" fontId="23" fillId="3" borderId="1" xfId="0" applyNumberFormat="1" applyFont="1" applyFill="1" applyBorder="1" applyAlignment="1">
      <alignment horizontal="right"/>
    </xf>
    <xf numFmtId="0" fontId="5" fillId="0" borderId="1" xfId="0" applyFont="1" applyBorder="1" applyAlignment="1">
      <alignment horizontal="left" wrapText="1"/>
    </xf>
    <xf numFmtId="0" fontId="0" fillId="0" borderId="0" xfId="0" applyAlignment="1">
      <alignment horizontal="left" vertical="center"/>
    </xf>
    <xf numFmtId="2" fontId="0" fillId="3" borderId="6" xfId="0" applyNumberFormat="1" applyFill="1" applyBorder="1" applyAlignment="1">
      <alignment vertical="top"/>
    </xf>
    <xf numFmtId="0" fontId="23" fillId="0" borderId="0" xfId="0" applyFont="1" applyAlignment="1">
      <alignment horizontal="right" wrapText="1"/>
    </xf>
    <xf numFmtId="0" fontId="24" fillId="0" borderId="1" xfId="0" applyFont="1" applyBorder="1" applyAlignment="1">
      <alignment horizontal="right" vertical="top" wrapText="1"/>
    </xf>
    <xf numFmtId="0" fontId="0" fillId="0" borderId="0" xfId="0" applyAlignment="1">
      <alignment vertical="center" wrapText="1"/>
    </xf>
    <xf numFmtId="0" fontId="3" fillId="8" borderId="1" xfId="0" applyFont="1" applyFill="1" applyBorder="1" applyAlignment="1">
      <alignment horizontal="center" vertical="center" wrapText="1"/>
    </xf>
    <xf numFmtId="0" fontId="3" fillId="7" borderId="1" xfId="0" applyFont="1" applyFill="1" applyBorder="1" applyAlignment="1">
      <alignment horizontal="left" vertical="center" wrapText="1"/>
    </xf>
    <xf numFmtId="0" fontId="13" fillId="0" borderId="0" xfId="0" applyFont="1" applyAlignment="1">
      <alignment vertical="center" wrapText="1"/>
    </xf>
    <xf numFmtId="0" fontId="10" fillId="0" borderId="1" xfId="0" applyFont="1" applyBorder="1" applyAlignment="1">
      <alignment vertical="center" wrapText="1"/>
    </xf>
    <xf numFmtId="0" fontId="1" fillId="0" borderId="20" xfId="0" applyFont="1" applyBorder="1" applyAlignment="1">
      <alignment vertical="top"/>
    </xf>
    <xf numFmtId="0" fontId="1" fillId="8" borderId="20" xfId="0" applyFont="1" applyFill="1" applyBorder="1" applyAlignment="1">
      <alignment vertical="top"/>
    </xf>
    <xf numFmtId="0" fontId="1" fillId="8" borderId="10" xfId="0" applyFont="1" applyFill="1" applyBorder="1" applyAlignment="1">
      <alignment vertical="top"/>
    </xf>
    <xf numFmtId="0" fontId="10" fillId="0" borderId="1" xfId="0" applyFont="1" applyBorder="1" applyAlignment="1">
      <alignment horizontal="left" vertical="center"/>
    </xf>
    <xf numFmtId="9" fontId="10" fillId="0" borderId="1" xfId="0" applyNumberFormat="1" applyFont="1" applyBorder="1" applyAlignment="1">
      <alignment horizontal="left" vertical="center"/>
    </xf>
    <xf numFmtId="0" fontId="10" fillId="0" borderId="1" xfId="0" applyFont="1" applyBorder="1" applyAlignment="1">
      <alignment horizontal="left" vertical="center" wrapText="1"/>
    </xf>
    <xf numFmtId="0" fontId="10" fillId="0" borderId="0" xfId="0" applyFont="1"/>
    <xf numFmtId="0" fontId="10" fillId="0" borderId="0" xfId="0" applyFont="1" applyAlignment="1">
      <alignment vertical="center"/>
    </xf>
    <xf numFmtId="0" fontId="0" fillId="0" borderId="0" xfId="0" applyAlignment="1">
      <alignment vertical="top"/>
    </xf>
    <xf numFmtId="0" fontId="0" fillId="0" borderId="0" xfId="0" applyAlignment="1">
      <alignment vertical="top" wrapText="1"/>
    </xf>
    <xf numFmtId="4" fontId="0" fillId="3" borderId="1" xfId="0" applyNumberFormat="1" applyFill="1" applyBorder="1" applyAlignment="1">
      <alignment vertical="top" wrapText="1"/>
    </xf>
    <xf numFmtId="0" fontId="11" fillId="0" borderId="1" xfId="0" applyFont="1" applyBorder="1" applyAlignment="1">
      <alignment wrapText="1"/>
    </xf>
    <xf numFmtId="9" fontId="0" fillId="0" borderId="0" xfId="0" applyNumberFormat="1"/>
    <xf numFmtId="3" fontId="0" fillId="0" borderId="0" xfId="0" applyNumberFormat="1"/>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3" fontId="0" fillId="9" borderId="1" xfId="0" applyNumberFormat="1" applyFill="1" applyBorder="1" applyAlignment="1">
      <alignment vertical="top"/>
    </xf>
    <xf numFmtId="0" fontId="1" fillId="9" borderId="2" xfId="0" applyFont="1" applyFill="1" applyBorder="1" applyAlignment="1">
      <alignment vertical="top"/>
    </xf>
    <xf numFmtId="0" fontId="1" fillId="9" borderId="1" xfId="0" applyFont="1" applyFill="1" applyBorder="1" applyAlignment="1">
      <alignment vertical="top"/>
    </xf>
    <xf numFmtId="0" fontId="5" fillId="9" borderId="1" xfId="0" applyFont="1" applyFill="1" applyBorder="1" applyAlignment="1">
      <alignment horizontal="center" vertical="top" wrapText="1"/>
    </xf>
    <xf numFmtId="0" fontId="1" fillId="6" borderId="2" xfId="0" applyFont="1" applyFill="1" applyBorder="1" applyAlignment="1">
      <alignment vertical="top"/>
    </xf>
    <xf numFmtId="0" fontId="5" fillId="6" borderId="1" xfId="0" applyFont="1" applyFill="1" applyBorder="1" applyAlignment="1">
      <alignment horizontal="center" vertical="top" wrapText="1"/>
    </xf>
    <xf numFmtId="3" fontId="0" fillId="6" borderId="1" xfId="0" applyNumberFormat="1" applyFill="1" applyBorder="1" applyAlignment="1">
      <alignment horizontal="center" vertical="center"/>
    </xf>
    <xf numFmtId="0" fontId="28" fillId="9" borderId="1" xfId="0" applyFont="1" applyFill="1" applyBorder="1" applyAlignment="1">
      <alignment horizontal="center" vertical="top" wrapText="1"/>
    </xf>
    <xf numFmtId="0" fontId="28" fillId="6" borderId="1" xfId="0" applyFont="1" applyFill="1" applyBorder="1" applyAlignment="1">
      <alignment horizontal="center" vertical="top" wrapText="1"/>
    </xf>
    <xf numFmtId="0" fontId="0" fillId="9" borderId="1" xfId="0" applyFill="1" applyBorder="1" applyAlignment="1">
      <alignment horizontal="center" vertical="center"/>
    </xf>
    <xf numFmtId="0" fontId="0" fillId="6" borderId="1" xfId="0" applyFill="1" applyBorder="1" applyAlignment="1">
      <alignment horizontal="center" vertical="center"/>
    </xf>
    <xf numFmtId="0" fontId="3" fillId="2" borderId="24" xfId="0" applyFont="1" applyFill="1" applyBorder="1" applyAlignment="1">
      <alignment horizontal="center" vertical="center" wrapText="1"/>
    </xf>
    <xf numFmtId="0" fontId="3" fillId="2" borderId="5" xfId="0" applyFont="1" applyFill="1" applyBorder="1" applyAlignment="1">
      <alignment horizontal="center" vertical="center" wrapText="1"/>
    </xf>
    <xf numFmtId="3" fontId="13" fillId="0" borderId="0" xfId="0" applyNumberFormat="1" applyFont="1" applyAlignment="1">
      <alignment vertical="center" wrapText="1"/>
    </xf>
    <xf numFmtId="0" fontId="1" fillId="3" borderId="1" xfId="0" applyFont="1" applyFill="1" applyBorder="1" applyAlignment="1">
      <alignment vertical="top"/>
    </xf>
    <xf numFmtId="3" fontId="0" fillId="6" borderId="1" xfId="0" applyNumberFormat="1" applyFill="1" applyBorder="1" applyAlignment="1">
      <alignment vertical="top"/>
    </xf>
    <xf numFmtId="3" fontId="0" fillId="6" borderId="1" xfId="0" applyNumberFormat="1" applyFill="1" applyBorder="1" applyAlignment="1">
      <alignment horizontal="right" vertical="top"/>
    </xf>
    <xf numFmtId="0" fontId="1" fillId="3" borderId="1" xfId="0" applyFont="1" applyFill="1" applyBorder="1" applyAlignment="1">
      <alignment vertical="top"/>
    </xf>
    <xf numFmtId="3" fontId="0" fillId="9" borderId="1" xfId="0" applyNumberFormat="1" applyFill="1" applyBorder="1" applyAlignment="1">
      <alignment vertical="top"/>
    </xf>
    <xf numFmtId="3" fontId="0" fillId="9" borderId="1" xfId="0" applyNumberFormat="1" applyFill="1" applyBorder="1" applyAlignment="1">
      <alignment horizontal="right" vertical="top"/>
    </xf>
    <xf numFmtId="3" fontId="0" fillId="6" borderId="1" xfId="0" applyNumberFormat="1" applyFill="1" applyBorder="1" applyAlignment="1">
      <alignment vertical="top"/>
    </xf>
    <xf numFmtId="0" fontId="0" fillId="0" borderId="0" xfId="0"/>
    <xf numFmtId="0" fontId="1" fillId="3" borderId="1" xfId="0" applyFont="1" applyFill="1" applyBorder="1" applyAlignment="1">
      <alignment vertical="top"/>
    </xf>
    <xf numFmtId="9" fontId="0" fillId="0" borderId="0" xfId="0" applyNumberFormat="1" applyAlignment="1">
      <alignment vertical="center"/>
    </xf>
    <xf numFmtId="0" fontId="0" fillId="0" borderId="0" xfId="0" applyAlignment="1">
      <alignment horizontal="right" vertical="center"/>
    </xf>
    <xf numFmtId="0" fontId="0" fillId="3" borderId="0" xfId="0" applyFill="1"/>
    <xf numFmtId="0" fontId="1" fillId="3" borderId="7" xfId="0" applyFont="1" applyFill="1" applyBorder="1" applyAlignment="1">
      <alignment vertical="top"/>
    </xf>
    <xf numFmtId="0" fontId="1" fillId="3" borderId="21" xfId="0" applyFont="1" applyFill="1" applyBorder="1" applyAlignment="1">
      <alignment vertical="top"/>
    </xf>
    <xf numFmtId="3" fontId="0" fillId="6" borderId="6" xfId="0" applyNumberFormat="1" applyFill="1" applyBorder="1" applyAlignment="1">
      <alignment horizontal="right" vertical="top"/>
    </xf>
    <xf numFmtId="0" fontId="1" fillId="6" borderId="26" xfId="0" applyFont="1" applyFill="1" applyBorder="1" applyAlignment="1">
      <alignment vertical="top"/>
    </xf>
    <xf numFmtId="0" fontId="1" fillId="0" borderId="11" xfId="0" applyFont="1" applyBorder="1" applyAlignment="1">
      <alignment vertical="top"/>
    </xf>
    <xf numFmtId="0" fontId="1" fillId="0" borderId="1" xfId="0" applyFont="1" applyBorder="1" applyAlignment="1">
      <alignment horizontal="center" vertical="top"/>
    </xf>
    <xf numFmtId="0" fontId="5" fillId="9" borderId="6" xfId="0" applyFont="1" applyFill="1" applyBorder="1" applyAlignment="1">
      <alignment horizontal="center" vertical="top" wrapText="1"/>
    </xf>
    <xf numFmtId="0" fontId="1" fillId="9" borderId="10" xfId="0" applyFont="1" applyFill="1" applyBorder="1" applyAlignment="1">
      <alignment vertical="top"/>
    </xf>
    <xf numFmtId="3" fontId="0" fillId="3" borderId="21" xfId="0" applyNumberFormat="1" applyFill="1" applyBorder="1" applyAlignment="1">
      <alignment vertical="top"/>
    </xf>
    <xf numFmtId="0" fontId="1" fillId="6" borderId="10" xfId="0" applyFont="1" applyFill="1" applyBorder="1" applyAlignment="1">
      <alignment vertical="top"/>
    </xf>
    <xf numFmtId="3" fontId="0" fillId="6" borderId="6" xfId="0" applyNumberFormat="1" applyFill="1" applyBorder="1" applyAlignment="1">
      <alignment horizontal="center" vertical="center"/>
    </xf>
    <xf numFmtId="0" fontId="28" fillId="9" borderId="6" xfId="0" applyFont="1" applyFill="1" applyBorder="1" applyAlignment="1">
      <alignment horizontal="center" vertical="top" wrapText="1"/>
    </xf>
    <xf numFmtId="3" fontId="0" fillId="9" borderId="6" xfId="0" applyNumberFormat="1" applyFill="1" applyBorder="1" applyAlignment="1">
      <alignment vertical="top"/>
    </xf>
    <xf numFmtId="3" fontId="0" fillId="9" borderId="6" xfId="0" applyNumberFormat="1" applyFill="1" applyBorder="1" applyAlignment="1">
      <alignment horizontal="right" vertical="top"/>
    </xf>
    <xf numFmtId="3" fontId="0" fillId="9" borderId="6" xfId="0" applyNumberFormat="1" applyFill="1" applyBorder="1" applyAlignment="1">
      <alignment horizontal="center" vertical="center"/>
    </xf>
    <xf numFmtId="0" fontId="28" fillId="6" borderId="6" xfId="0" applyFont="1" applyFill="1" applyBorder="1" applyAlignment="1">
      <alignment horizontal="center" vertical="top" wrapText="1"/>
    </xf>
    <xf numFmtId="3" fontId="0" fillId="6" borderId="6" xfId="0" applyNumberFormat="1" applyFill="1" applyBorder="1" applyAlignment="1">
      <alignment vertical="top"/>
    </xf>
    <xf numFmtId="0" fontId="24" fillId="0" borderId="27" xfId="0" applyFont="1" applyBorder="1" applyAlignment="1">
      <alignment horizontal="right" vertical="top" wrapText="1"/>
    </xf>
    <xf numFmtId="0" fontId="1" fillId="3" borderId="28" xfId="0" applyFont="1" applyFill="1" applyBorder="1" applyAlignment="1">
      <alignment vertical="top"/>
    </xf>
    <xf numFmtId="0" fontId="24" fillId="0" borderId="31" xfId="0" applyFont="1" applyBorder="1" applyAlignment="1">
      <alignment horizontal="right" vertical="top" wrapText="1"/>
    </xf>
    <xf numFmtId="0" fontId="24" fillId="0" borderId="33" xfId="0" applyFont="1" applyBorder="1" applyAlignment="1">
      <alignment horizontal="right" vertical="top" wrapText="1"/>
    </xf>
    <xf numFmtId="0" fontId="1" fillId="3" borderId="34" xfId="0" applyFont="1" applyFill="1" applyBorder="1" applyAlignment="1">
      <alignment vertical="top"/>
    </xf>
    <xf numFmtId="0" fontId="24" fillId="0" borderId="36" xfId="0" applyFont="1" applyBorder="1" applyAlignment="1">
      <alignment horizontal="right" vertical="top" wrapText="1"/>
    </xf>
    <xf numFmtId="0" fontId="1" fillId="3" borderId="36" xfId="0" applyFont="1" applyFill="1" applyBorder="1" applyAlignment="1">
      <alignment vertical="top"/>
    </xf>
    <xf numFmtId="0" fontId="0" fillId="0" borderId="0" xfId="0"/>
    <xf numFmtId="0" fontId="1" fillId="0" borderId="2" xfId="0" applyFont="1" applyBorder="1" applyAlignment="1">
      <alignment vertical="top"/>
    </xf>
    <xf numFmtId="0" fontId="24" fillId="0" borderId="1" xfId="0" applyFont="1" applyBorder="1" applyAlignment="1">
      <alignment horizontal="right" vertical="top" wrapText="1"/>
    </xf>
    <xf numFmtId="0" fontId="1" fillId="3" borderId="1" xfId="0" applyFont="1" applyFill="1" applyBorder="1" applyAlignment="1">
      <alignment vertical="top"/>
    </xf>
    <xf numFmtId="0" fontId="1" fillId="3" borderId="16" xfId="0" applyFont="1" applyFill="1" applyBorder="1" applyAlignment="1">
      <alignment vertical="top"/>
    </xf>
    <xf numFmtId="0" fontId="1" fillId="3" borderId="38" xfId="0" applyFont="1" applyFill="1" applyBorder="1" applyAlignment="1">
      <alignment vertical="top"/>
    </xf>
    <xf numFmtId="0" fontId="1" fillId="3" borderId="1" xfId="0" applyFont="1" applyFill="1" applyBorder="1" applyAlignment="1">
      <alignment vertical="top"/>
    </xf>
    <xf numFmtId="0" fontId="5" fillId="6" borderId="6" xfId="0" applyFont="1" applyFill="1" applyBorder="1" applyAlignment="1">
      <alignment horizontal="center" vertical="top" wrapText="1"/>
    </xf>
    <xf numFmtId="3" fontId="1" fillId="6" borderId="6" xfId="0" applyNumberFormat="1" applyFont="1" applyFill="1" applyBorder="1" applyAlignment="1">
      <alignment vertical="top"/>
    </xf>
    <xf numFmtId="0" fontId="1" fillId="3" borderId="1" xfId="0" applyFont="1" applyFill="1" applyBorder="1" applyAlignment="1">
      <alignment vertical="top"/>
    </xf>
    <xf numFmtId="0" fontId="0" fillId="0" borderId="0" xfId="0"/>
    <xf numFmtId="0" fontId="1" fillId="3" borderId="1" xfId="0" applyFont="1" applyFill="1" applyBorder="1" applyAlignment="1">
      <alignment vertical="top"/>
    </xf>
    <xf numFmtId="3" fontId="1" fillId="9" borderId="6" xfId="0" applyNumberFormat="1" applyFont="1" applyFill="1" applyBorder="1" applyAlignment="1">
      <alignment vertical="top"/>
    </xf>
    <xf numFmtId="0" fontId="1" fillId="0" borderId="26" xfId="0" applyFont="1" applyFill="1" applyBorder="1" applyAlignment="1">
      <alignment vertical="top"/>
    </xf>
    <xf numFmtId="3" fontId="1" fillId="3" borderId="28" xfId="0" applyNumberFormat="1" applyFont="1" applyFill="1" applyBorder="1" applyAlignment="1">
      <alignment vertical="top"/>
    </xf>
    <xf numFmtId="3" fontId="0" fillId="3" borderId="39" xfId="0" applyNumberFormat="1" applyFill="1" applyBorder="1" applyAlignment="1">
      <alignment vertical="top"/>
    </xf>
    <xf numFmtId="0" fontId="1" fillId="3" borderId="41" xfId="0" applyFont="1" applyFill="1" applyBorder="1" applyAlignment="1">
      <alignment vertical="top"/>
    </xf>
    <xf numFmtId="0" fontId="1" fillId="3" borderId="42" xfId="0" applyFont="1" applyFill="1" applyBorder="1" applyAlignment="1">
      <alignment vertical="top"/>
    </xf>
    <xf numFmtId="3" fontId="0" fillId="3" borderId="43" xfId="0" applyNumberFormat="1" applyFill="1" applyBorder="1" applyAlignment="1">
      <alignment vertical="top"/>
    </xf>
    <xf numFmtId="0" fontId="5" fillId="0" borderId="36" xfId="0" applyFont="1" applyFill="1" applyBorder="1" applyAlignment="1">
      <alignment horizontal="center" vertical="top" wrapText="1"/>
    </xf>
    <xf numFmtId="0" fontId="1" fillId="0" borderId="44" xfId="0" applyFont="1" applyFill="1" applyBorder="1" applyAlignment="1">
      <alignment vertical="top"/>
    </xf>
    <xf numFmtId="0" fontId="1" fillId="3" borderId="45" xfId="0" applyFont="1" applyFill="1" applyBorder="1" applyAlignment="1">
      <alignment vertical="top"/>
    </xf>
    <xf numFmtId="3" fontId="1" fillId="3" borderId="16" xfId="0" applyNumberFormat="1" applyFont="1" applyFill="1" applyBorder="1" applyAlignment="1">
      <alignment vertical="top"/>
    </xf>
    <xf numFmtId="3" fontId="0" fillId="3" borderId="16" xfId="0" applyNumberFormat="1" applyFill="1" applyBorder="1" applyAlignment="1">
      <alignment vertical="top"/>
    </xf>
    <xf numFmtId="0" fontId="24" fillId="0" borderId="3" xfId="0" applyFont="1" applyBorder="1" applyAlignment="1">
      <alignment horizontal="right" vertical="top" wrapText="1"/>
    </xf>
    <xf numFmtId="0" fontId="1" fillId="3" borderId="46" xfId="0" applyFont="1" applyFill="1" applyBorder="1" applyAlignment="1">
      <alignment vertical="top"/>
    </xf>
    <xf numFmtId="3" fontId="1" fillId="0" borderId="4" xfId="0" applyNumberFormat="1" applyFont="1" applyBorder="1" applyAlignment="1">
      <alignment horizontal="center" vertical="top" wrapText="1"/>
    </xf>
    <xf numFmtId="3" fontId="0" fillId="3" borderId="14" xfId="0" applyNumberFormat="1" applyFill="1" applyBorder="1" applyAlignment="1">
      <alignment vertical="top"/>
    </xf>
    <xf numFmtId="0" fontId="5" fillId="0" borderId="4" xfId="0" applyFont="1" applyFill="1" applyBorder="1" applyAlignment="1">
      <alignment horizontal="center" vertical="top" wrapText="1"/>
    </xf>
    <xf numFmtId="0" fontId="1" fillId="3" borderId="4" xfId="0" applyFont="1" applyFill="1" applyBorder="1" applyAlignment="1">
      <alignment vertical="top"/>
    </xf>
    <xf numFmtId="0" fontId="1" fillId="0" borderId="47" xfId="0" applyFont="1" applyFill="1" applyBorder="1" applyAlignment="1">
      <alignment vertical="top"/>
    </xf>
    <xf numFmtId="0" fontId="1" fillId="3" borderId="25" xfId="0" applyFont="1" applyFill="1" applyBorder="1" applyAlignment="1">
      <alignment vertical="top"/>
    </xf>
    <xf numFmtId="0" fontId="1" fillId="3" borderId="1" xfId="0" applyFont="1" applyFill="1" applyBorder="1" applyAlignment="1">
      <alignment vertical="top"/>
    </xf>
    <xf numFmtId="0" fontId="1" fillId="3" borderId="1" xfId="0" applyFont="1" applyFill="1" applyBorder="1" applyAlignment="1">
      <alignment vertical="top"/>
    </xf>
    <xf numFmtId="0" fontId="0" fillId="0" borderId="0" xfId="0"/>
    <xf numFmtId="0" fontId="1" fillId="3" borderId="1" xfId="0" applyFont="1" applyFill="1" applyBorder="1" applyAlignment="1">
      <alignment vertical="top"/>
    </xf>
    <xf numFmtId="0" fontId="24" fillId="0" borderId="48" xfId="0" applyFont="1" applyBorder="1" applyAlignment="1">
      <alignment horizontal="right" vertical="top" wrapText="1"/>
    </xf>
    <xf numFmtId="3" fontId="1" fillId="3" borderId="29" xfId="0" applyNumberFormat="1" applyFont="1" applyFill="1" applyBorder="1" applyAlignment="1">
      <alignment vertical="top"/>
    </xf>
    <xf numFmtId="3" fontId="1" fillId="0" borderId="29" xfId="0" applyNumberFormat="1" applyFont="1" applyBorder="1" applyAlignment="1">
      <alignment horizontal="center" vertical="top" wrapText="1"/>
    </xf>
    <xf numFmtId="3" fontId="0" fillId="3" borderId="29" xfId="0" applyNumberFormat="1" applyFill="1" applyBorder="1" applyAlignment="1">
      <alignment vertical="top"/>
    </xf>
    <xf numFmtId="0" fontId="5" fillId="0" borderId="29" xfId="0" applyFont="1" applyFill="1" applyBorder="1" applyAlignment="1">
      <alignment horizontal="center" vertical="top" wrapText="1"/>
    </xf>
    <xf numFmtId="0" fontId="1" fillId="3" borderId="29" xfId="0" applyFont="1" applyFill="1" applyBorder="1" applyAlignment="1">
      <alignment vertical="top"/>
    </xf>
    <xf numFmtId="0" fontId="1" fillId="0" borderId="40" xfId="0" applyFont="1" applyFill="1" applyBorder="1" applyAlignment="1">
      <alignment vertical="top"/>
    </xf>
    <xf numFmtId="0" fontId="1" fillId="3" borderId="30" xfId="0" applyFont="1" applyFill="1" applyBorder="1" applyAlignment="1">
      <alignment vertical="top"/>
    </xf>
    <xf numFmtId="3" fontId="1" fillId="3" borderId="38" xfId="0" applyNumberFormat="1" applyFont="1" applyFill="1" applyBorder="1" applyAlignment="1">
      <alignment vertical="top"/>
    </xf>
    <xf numFmtId="3" fontId="0" fillId="3" borderId="38" xfId="0" applyNumberFormat="1" applyFill="1" applyBorder="1" applyAlignment="1">
      <alignment vertical="top"/>
    </xf>
    <xf numFmtId="0" fontId="5" fillId="0" borderId="38" xfId="0" applyFont="1" applyFill="1" applyBorder="1" applyAlignment="1">
      <alignment horizontal="center" vertical="top" wrapText="1"/>
    </xf>
    <xf numFmtId="0" fontId="1" fillId="0" borderId="49" xfId="0" applyFont="1" applyFill="1" applyBorder="1" applyAlignment="1">
      <alignment vertical="top"/>
    </xf>
    <xf numFmtId="0" fontId="24" fillId="0" borderId="33" xfId="0" applyFont="1" applyFill="1" applyBorder="1" applyAlignment="1">
      <alignment horizontal="right" vertical="top" wrapText="1"/>
    </xf>
    <xf numFmtId="3" fontId="1" fillId="3" borderId="36" xfId="0" applyNumberFormat="1" applyFont="1" applyFill="1" applyBorder="1" applyAlignment="1">
      <alignment vertical="top"/>
    </xf>
    <xf numFmtId="3" fontId="0" fillId="3" borderId="36" xfId="0" applyNumberFormat="1" applyFill="1" applyBorder="1" applyAlignment="1">
      <alignment vertical="top"/>
    </xf>
    <xf numFmtId="0" fontId="1" fillId="3" borderId="1" xfId="0" applyFont="1" applyFill="1" applyBorder="1" applyAlignment="1">
      <alignment vertical="top"/>
    </xf>
    <xf numFmtId="0" fontId="24" fillId="0" borderId="16" xfId="0" applyFont="1" applyBorder="1" applyAlignment="1">
      <alignment vertical="top" wrapText="1"/>
    </xf>
    <xf numFmtId="0" fontId="0" fillId="0" borderId="0" xfId="0"/>
    <xf numFmtId="0" fontId="1" fillId="0" borderId="2" xfId="0" applyFont="1" applyBorder="1" applyAlignment="1">
      <alignment vertical="top"/>
    </xf>
    <xf numFmtId="0" fontId="24" fillId="0" borderId="1" xfId="0" applyFont="1" applyBorder="1" applyAlignment="1">
      <alignment horizontal="right" vertical="top" wrapText="1"/>
    </xf>
    <xf numFmtId="3" fontId="0" fillId="3" borderId="1" xfId="0" applyNumberFormat="1" applyFill="1" applyBorder="1" applyAlignment="1">
      <alignment vertical="top"/>
    </xf>
    <xf numFmtId="0" fontId="1" fillId="3" borderId="1" xfId="0" applyFont="1" applyFill="1" applyBorder="1" applyAlignment="1">
      <alignment vertical="top"/>
    </xf>
    <xf numFmtId="0" fontId="24" fillId="0" borderId="16" xfId="0" applyFont="1" applyBorder="1" applyAlignment="1">
      <alignment horizontal="right" vertical="top" wrapText="1"/>
    </xf>
    <xf numFmtId="3" fontId="1" fillId="0" borderId="11" xfId="0" applyNumberFormat="1" applyFont="1" applyBorder="1" applyAlignment="1">
      <alignment vertical="top"/>
    </xf>
    <xf numFmtId="0" fontId="5" fillId="6" borderId="16" xfId="0" applyFont="1" applyFill="1" applyBorder="1" applyAlignment="1">
      <alignment horizontal="center" vertical="top" wrapText="1"/>
    </xf>
    <xf numFmtId="0" fontId="1" fillId="6" borderId="16" xfId="0" applyFont="1" applyFill="1" applyBorder="1" applyAlignment="1">
      <alignment vertical="top"/>
    </xf>
    <xf numFmtId="0" fontId="5" fillId="9" borderId="16" xfId="0" applyFont="1" applyFill="1" applyBorder="1" applyAlignment="1">
      <alignment horizontal="center" vertical="top" wrapText="1"/>
    </xf>
    <xf numFmtId="0" fontId="1" fillId="9" borderId="16" xfId="0" applyFont="1" applyFill="1" applyBorder="1" applyAlignment="1">
      <alignment vertical="top"/>
    </xf>
    <xf numFmtId="0" fontId="1" fillId="9" borderId="11" xfId="0" applyFont="1" applyFill="1" applyBorder="1" applyAlignment="1">
      <alignment vertical="top"/>
    </xf>
    <xf numFmtId="0" fontId="0" fillId="9" borderId="16" xfId="0" applyFill="1" applyBorder="1" applyAlignment="1">
      <alignment vertical="top"/>
    </xf>
    <xf numFmtId="0" fontId="24" fillId="0" borderId="38" xfId="0" applyFont="1" applyBorder="1" applyAlignment="1">
      <alignment horizontal="right" vertical="top" wrapText="1"/>
    </xf>
    <xf numFmtId="0" fontId="1" fillId="3" borderId="45" xfId="0" applyFont="1" applyFill="1" applyBorder="1" applyAlignment="1">
      <alignment horizontal="center" vertical="top"/>
    </xf>
    <xf numFmtId="3" fontId="1" fillId="0" borderId="26" xfId="0" applyNumberFormat="1" applyFont="1" applyBorder="1" applyAlignment="1">
      <alignment horizontal="right" vertical="top"/>
    </xf>
    <xf numFmtId="0" fontId="33" fillId="0" borderId="16" xfId="0" applyFont="1" applyBorder="1" applyAlignment="1">
      <alignment horizontal="right" vertical="top" wrapText="1"/>
    </xf>
    <xf numFmtId="3" fontId="1" fillId="3" borderId="1" xfId="0" applyNumberFormat="1" applyFont="1" applyFill="1" applyBorder="1" applyAlignment="1">
      <alignment vertical="top"/>
    </xf>
    <xf numFmtId="3" fontId="31" fillId="3" borderId="1" xfId="0" applyNumberFormat="1" applyFont="1" applyFill="1" applyBorder="1" applyAlignment="1">
      <alignment vertical="top"/>
    </xf>
    <xf numFmtId="0" fontId="0" fillId="0" borderId="0" xfId="0"/>
    <xf numFmtId="0" fontId="1" fillId="0" borderId="2" xfId="0" applyFont="1" applyBorder="1" applyAlignment="1">
      <alignment vertical="top"/>
    </xf>
    <xf numFmtId="0" fontId="24" fillId="0" borderId="1" xfId="0" applyFont="1" applyBorder="1" applyAlignment="1">
      <alignment horizontal="right" vertical="top" wrapText="1"/>
    </xf>
    <xf numFmtId="3" fontId="0" fillId="3" borderId="1" xfId="0" applyNumberFormat="1" applyFill="1" applyBorder="1" applyAlignment="1">
      <alignment vertical="top"/>
    </xf>
    <xf numFmtId="0" fontId="1" fillId="3" borderId="1" xfId="0" applyFont="1" applyFill="1" applyBorder="1" applyAlignment="1">
      <alignment vertical="top"/>
    </xf>
    <xf numFmtId="0" fontId="24" fillId="0" borderId="16" xfId="0" applyFont="1" applyBorder="1" applyAlignment="1">
      <alignment horizontal="right" vertical="top" wrapText="1"/>
    </xf>
    <xf numFmtId="3" fontId="1" fillId="0" borderId="11" xfId="0" applyNumberFormat="1" applyFont="1" applyBorder="1" applyAlignment="1">
      <alignment vertical="top"/>
    </xf>
    <xf numFmtId="0" fontId="24" fillId="0" borderId="15" xfId="0" applyFont="1" applyBorder="1" applyAlignment="1">
      <alignment horizontal="right" vertical="top" wrapText="1"/>
    </xf>
    <xf numFmtId="0" fontId="27" fillId="0" borderId="1" xfId="0" applyFont="1" applyBorder="1" applyAlignment="1">
      <alignment horizontal="right" vertical="top" wrapText="1"/>
    </xf>
    <xf numFmtId="0" fontId="33" fillId="0" borderId="1" xfId="0" applyFont="1" applyBorder="1" applyAlignment="1">
      <alignment horizontal="right" vertical="top" wrapText="1"/>
    </xf>
    <xf numFmtId="0" fontId="34" fillId="0" borderId="15" xfId="0" applyFont="1" applyFill="1" applyBorder="1" applyAlignment="1">
      <alignment horizontal="center" vertical="top" wrapText="1"/>
    </xf>
    <xf numFmtId="0" fontId="24" fillId="0" borderId="15" xfId="0" applyFont="1" applyBorder="1" applyAlignment="1">
      <alignment vertical="top" wrapText="1"/>
    </xf>
    <xf numFmtId="0" fontId="1" fillId="0" borderId="2" xfId="0" applyFont="1" applyBorder="1" applyAlignment="1">
      <alignment vertical="top"/>
    </xf>
    <xf numFmtId="0" fontId="24" fillId="0" borderId="1" xfId="0" applyFont="1" applyBorder="1" applyAlignment="1">
      <alignment horizontal="right" vertical="top" wrapText="1"/>
    </xf>
    <xf numFmtId="3" fontId="0" fillId="3" borderId="1" xfId="0" applyNumberFormat="1" applyFill="1" applyBorder="1" applyAlignment="1">
      <alignment vertical="top"/>
    </xf>
    <xf numFmtId="0" fontId="1" fillId="3" borderId="1" xfId="0" applyFont="1" applyFill="1" applyBorder="1" applyAlignment="1">
      <alignment vertical="top"/>
    </xf>
    <xf numFmtId="3" fontId="1" fillId="3" borderId="1" xfId="0" applyNumberFormat="1" applyFont="1" applyFill="1" applyBorder="1" applyAlignment="1">
      <alignment vertical="top"/>
    </xf>
    <xf numFmtId="0" fontId="24" fillId="0" borderId="16" xfId="0" applyFont="1" applyBorder="1" applyAlignment="1">
      <alignment horizontal="right" vertical="top" wrapText="1"/>
    </xf>
    <xf numFmtId="3" fontId="1" fillId="0" borderId="26" xfId="0" applyNumberFormat="1" applyFont="1" applyBorder="1" applyAlignment="1">
      <alignment vertical="top"/>
    </xf>
    <xf numFmtId="3" fontId="1" fillId="0" borderId="11" xfId="0" applyNumberFormat="1" applyFont="1" applyBorder="1" applyAlignment="1">
      <alignment vertical="top"/>
    </xf>
    <xf numFmtId="0" fontId="1" fillId="0" borderId="10" xfId="0" applyFont="1" applyBorder="1" applyAlignment="1">
      <alignment vertical="top"/>
    </xf>
    <xf numFmtId="0" fontId="1" fillId="0" borderId="1" xfId="0" applyFont="1" applyBorder="1" applyAlignment="1">
      <alignment vertical="top" wrapText="1"/>
    </xf>
    <xf numFmtId="0" fontId="24" fillId="0" borderId="0" xfId="0" applyFont="1" applyBorder="1" applyAlignment="1">
      <alignment horizontal="right" vertical="top" wrapText="1"/>
    </xf>
    <xf numFmtId="0" fontId="1" fillId="0" borderId="0" xfId="0" applyFont="1" applyFill="1" applyBorder="1" applyAlignment="1">
      <alignment vertical="top" wrapText="1"/>
    </xf>
    <xf numFmtId="0" fontId="0" fillId="0" borderId="0" xfId="0"/>
    <xf numFmtId="0" fontId="24" fillId="0" borderId="1" xfId="0" applyFont="1" applyBorder="1" applyAlignment="1">
      <alignment horizontal="right" vertical="top" wrapText="1"/>
    </xf>
    <xf numFmtId="0" fontId="1" fillId="3" borderId="1" xfId="0" applyFont="1" applyFill="1" applyBorder="1" applyAlignment="1">
      <alignment vertical="top"/>
    </xf>
    <xf numFmtId="3" fontId="1" fillId="3" borderId="1" xfId="0" applyNumberFormat="1" applyFont="1" applyFill="1" applyBorder="1" applyAlignment="1">
      <alignment vertical="top"/>
    </xf>
    <xf numFmtId="0" fontId="1" fillId="0" borderId="0" xfId="0" applyFont="1" applyFill="1" applyBorder="1" applyAlignment="1">
      <alignment vertical="top"/>
    </xf>
    <xf numFmtId="0" fontId="0" fillId="0" borderId="0" xfId="0" applyFill="1" applyBorder="1"/>
    <xf numFmtId="0" fontId="24" fillId="0" borderId="1" xfId="0" applyFont="1" applyBorder="1" applyAlignment="1">
      <alignment horizontal="right" vertical="top" wrapText="1"/>
    </xf>
    <xf numFmtId="0" fontId="1" fillId="3" borderId="1" xfId="0" applyFont="1" applyFill="1" applyBorder="1" applyAlignment="1">
      <alignment vertical="top"/>
    </xf>
    <xf numFmtId="3" fontId="1" fillId="3" borderId="1" xfId="0" applyNumberFormat="1" applyFont="1" applyFill="1" applyBorder="1" applyAlignment="1">
      <alignment vertical="top"/>
    </xf>
    <xf numFmtId="0" fontId="32" fillId="0" borderId="2" xfId="0" applyFont="1" applyBorder="1" applyAlignment="1">
      <alignment vertical="top"/>
    </xf>
    <xf numFmtId="0" fontId="0" fillId="0" borderId="0" xfId="0" applyFill="1"/>
    <xf numFmtId="0" fontId="0" fillId="6" borderId="16" xfId="0" applyFill="1" applyBorder="1" applyAlignment="1">
      <alignment horizontal="center" vertical="top"/>
    </xf>
    <xf numFmtId="0" fontId="1" fillId="0" borderId="38" xfId="0" applyFont="1" applyBorder="1" applyAlignment="1">
      <alignment horizontal="center" vertical="top" wrapText="1"/>
    </xf>
    <xf numFmtId="0" fontId="1" fillId="0" borderId="1" xfId="0" applyFont="1" applyBorder="1" applyAlignment="1">
      <alignment horizontal="center" vertical="top" wrapText="1"/>
    </xf>
    <xf numFmtId="0" fontId="1" fillId="0" borderId="36" xfId="0" applyFont="1" applyBorder="1" applyAlignment="1">
      <alignment horizontal="center" vertical="top" wrapText="1"/>
    </xf>
    <xf numFmtId="0" fontId="1" fillId="3" borderId="41" xfId="0" applyFont="1" applyFill="1" applyBorder="1" applyAlignment="1">
      <alignment horizontal="center" vertical="top"/>
    </xf>
    <xf numFmtId="0" fontId="1" fillId="3" borderId="42" xfId="0" applyFont="1" applyFill="1" applyBorder="1" applyAlignment="1">
      <alignment horizontal="center" vertical="top"/>
    </xf>
    <xf numFmtId="0" fontId="1" fillId="3" borderId="45" xfId="0" applyFont="1" applyFill="1" applyBorder="1" applyAlignment="1">
      <alignment horizontal="center" vertical="top"/>
    </xf>
    <xf numFmtId="0" fontId="1" fillId="3" borderId="30" xfId="0" applyFont="1" applyFill="1" applyBorder="1" applyAlignment="1">
      <alignment horizontal="center" vertical="top"/>
    </xf>
    <xf numFmtId="0" fontId="1" fillId="3" borderId="32" xfId="0" applyFont="1" applyFill="1" applyBorder="1" applyAlignment="1">
      <alignment horizontal="center" vertical="top"/>
    </xf>
    <xf numFmtId="0" fontId="1" fillId="3" borderId="37" xfId="0" applyFont="1" applyFill="1" applyBorder="1" applyAlignment="1">
      <alignment horizontal="center" vertical="top"/>
    </xf>
    <xf numFmtId="3" fontId="1" fillId="0" borderId="38" xfId="0" applyNumberFormat="1" applyFont="1" applyBorder="1" applyAlignment="1">
      <alignment horizontal="center" vertical="top" wrapText="1"/>
    </xf>
    <xf numFmtId="3" fontId="1" fillId="0" borderId="36" xfId="0" applyNumberFormat="1" applyFont="1" applyBorder="1" applyAlignment="1">
      <alignment horizontal="center" vertical="top" wrapText="1"/>
    </xf>
    <xf numFmtId="0" fontId="1" fillId="3" borderId="29" xfId="0" applyFont="1" applyFill="1" applyBorder="1" applyAlignment="1">
      <alignment horizontal="right" vertical="top"/>
    </xf>
    <xf numFmtId="0" fontId="1" fillId="3" borderId="16" xfId="0" applyFont="1" applyFill="1" applyBorder="1" applyAlignment="1">
      <alignment horizontal="right" vertical="top"/>
    </xf>
    <xf numFmtId="0" fontId="1" fillId="3" borderId="50" xfId="0" applyFont="1" applyFill="1" applyBorder="1" applyAlignment="1">
      <alignment horizontal="center" vertical="top"/>
    </xf>
    <xf numFmtId="0" fontId="24" fillId="0" borderId="29" xfId="0" applyFont="1" applyBorder="1" applyAlignment="1">
      <alignment horizontal="right" vertical="top" wrapText="1"/>
    </xf>
    <xf numFmtId="0" fontId="24" fillId="0" borderId="16" xfId="0" applyFont="1" applyBorder="1" applyAlignment="1">
      <alignment horizontal="right" vertical="top" wrapText="1"/>
    </xf>
    <xf numFmtId="0" fontId="1" fillId="0" borderId="29" xfId="0" applyFont="1" applyBorder="1" applyAlignment="1">
      <alignment horizontal="center" vertical="top" wrapText="1"/>
    </xf>
    <xf numFmtId="0" fontId="1" fillId="0" borderId="15" xfId="0" applyFont="1" applyBorder="1" applyAlignment="1">
      <alignment horizontal="center" vertical="top" wrapText="1"/>
    </xf>
    <xf numFmtId="0" fontId="1" fillId="0" borderId="35" xfId="0" applyFont="1" applyBorder="1" applyAlignment="1">
      <alignment horizontal="center" vertical="top" wrapText="1"/>
    </xf>
    <xf numFmtId="0" fontId="1" fillId="3" borderId="38" xfId="0" applyFont="1" applyFill="1" applyBorder="1" applyAlignment="1">
      <alignment horizontal="center" vertical="top"/>
    </xf>
    <xf numFmtId="0" fontId="1" fillId="3" borderId="1" xfId="0" applyFont="1" applyFill="1" applyBorder="1" applyAlignment="1">
      <alignment horizontal="center" vertical="top"/>
    </xf>
    <xf numFmtId="0" fontId="1" fillId="3" borderId="36" xfId="0" applyFont="1" applyFill="1" applyBorder="1" applyAlignment="1">
      <alignment horizontal="center" vertical="top"/>
    </xf>
    <xf numFmtId="0" fontId="24" fillId="0" borderId="38" xfId="0" applyFont="1" applyBorder="1" applyAlignment="1">
      <alignment horizontal="right" vertical="top" wrapText="1"/>
    </xf>
    <xf numFmtId="0" fontId="24" fillId="0" borderId="1" xfId="0" applyFont="1" applyBorder="1" applyAlignment="1">
      <alignment horizontal="right" vertical="top" wrapText="1"/>
    </xf>
    <xf numFmtId="0" fontId="1" fillId="3" borderId="29" xfId="0" applyFont="1" applyFill="1" applyBorder="1" applyAlignment="1">
      <alignment horizontal="center" vertical="top"/>
    </xf>
    <xf numFmtId="0" fontId="1" fillId="3" borderId="15" xfId="0" applyFont="1" applyFill="1" applyBorder="1" applyAlignment="1">
      <alignment horizontal="center" vertical="top"/>
    </xf>
    <xf numFmtId="0" fontId="1" fillId="3" borderId="35" xfId="0" applyFont="1" applyFill="1" applyBorder="1" applyAlignment="1">
      <alignment horizontal="center" vertical="top"/>
    </xf>
    <xf numFmtId="0" fontId="26" fillId="2" borderId="7" xfId="0" applyFont="1" applyFill="1" applyBorder="1" applyAlignment="1">
      <alignment horizontal="center" wrapText="1"/>
    </xf>
    <xf numFmtId="0" fontId="26" fillId="2" borderId="22" xfId="0" applyFont="1" applyFill="1" applyBorder="1" applyAlignment="1">
      <alignment horizontal="center" wrapText="1"/>
    </xf>
    <xf numFmtId="0" fontId="26" fillId="10" borderId="7" xfId="0" applyFont="1" applyFill="1" applyBorder="1" applyAlignment="1">
      <alignment horizontal="center" wrapText="1"/>
    </xf>
    <xf numFmtId="0" fontId="26" fillId="10" borderId="22" xfId="0" applyFont="1" applyFill="1" applyBorder="1" applyAlignment="1">
      <alignment horizontal="center" wrapText="1"/>
    </xf>
    <xf numFmtId="0" fontId="25" fillId="0" borderId="0" xfId="0" applyFont="1" applyAlignment="1">
      <alignment horizontal="left" wrapText="1"/>
    </xf>
    <xf numFmtId="0" fontId="1" fillId="3" borderId="6" xfId="0" applyFont="1" applyFill="1" applyBorder="1" applyAlignment="1">
      <alignment horizontal="right" vertical="top"/>
    </xf>
    <xf numFmtId="3" fontId="1" fillId="0" borderId="40" xfId="0" applyNumberFormat="1" applyFont="1" applyBorder="1" applyAlignment="1">
      <alignment horizontal="right" vertical="top"/>
    </xf>
    <xf numFmtId="3" fontId="1" fillId="0" borderId="11" xfId="0" applyNumberFormat="1" applyFont="1" applyBorder="1" applyAlignment="1">
      <alignment horizontal="right" vertical="top"/>
    </xf>
    <xf numFmtId="3" fontId="1" fillId="0" borderId="29" xfId="0" applyNumberFormat="1" applyFont="1" applyBorder="1" applyAlignment="1">
      <alignment horizontal="center" vertical="top" wrapText="1"/>
    </xf>
    <xf numFmtId="3" fontId="1" fillId="0" borderId="15" xfId="0" applyNumberFormat="1" applyFont="1" applyBorder="1" applyAlignment="1">
      <alignment horizontal="center" vertical="top" wrapText="1"/>
    </xf>
    <xf numFmtId="3" fontId="1" fillId="0" borderId="35" xfId="0" applyNumberFormat="1" applyFont="1" applyBorder="1" applyAlignment="1">
      <alignment horizontal="center" vertical="top" wrapText="1"/>
    </xf>
    <xf numFmtId="0" fontId="24" fillId="0" borderId="6" xfId="0" applyFont="1" applyBorder="1" applyAlignment="1">
      <alignment horizontal="right" vertical="top" wrapText="1"/>
    </xf>
    <xf numFmtId="0" fontId="1" fillId="0" borderId="10" xfId="0" applyFont="1" applyBorder="1" applyAlignment="1">
      <alignment horizontal="right" vertical="top"/>
    </xf>
    <xf numFmtId="0" fontId="1" fillId="0" borderId="11" xfId="0" applyFont="1" applyBorder="1" applyAlignment="1">
      <alignment horizontal="right" vertical="top"/>
    </xf>
    <xf numFmtId="0" fontId="26" fillId="2" borderId="1" xfId="0" applyFont="1" applyFill="1" applyBorder="1" applyAlignment="1">
      <alignment horizontal="center" wrapText="1"/>
    </xf>
    <xf numFmtId="0" fontId="26" fillId="10" borderId="1" xfId="0" applyFont="1" applyFill="1" applyBorder="1" applyAlignment="1">
      <alignment horizontal="center" wrapText="1"/>
    </xf>
    <xf numFmtId="0" fontId="1" fillId="0" borderId="10" xfId="0" applyFont="1" applyBorder="1" applyAlignment="1">
      <alignment horizontal="center" vertical="top"/>
    </xf>
    <xf numFmtId="0" fontId="1" fillId="0" borderId="11" xfId="0" applyFont="1" applyBorder="1" applyAlignment="1">
      <alignment horizontal="center" vertical="top"/>
    </xf>
    <xf numFmtId="0" fontId="3" fillId="10" borderId="1" xfId="0" applyFont="1" applyFill="1" applyBorder="1" applyAlignment="1">
      <alignment horizontal="center" vertical="center" wrapText="1"/>
    </xf>
    <xf numFmtId="0" fontId="26" fillId="6" borderId="1" xfId="0" applyFont="1" applyFill="1" applyBorder="1" applyAlignment="1">
      <alignment horizontal="center" vertical="center" wrapText="1"/>
    </xf>
    <xf numFmtId="49" fontId="26" fillId="6" borderId="1" xfId="0" applyNumberFormat="1" applyFont="1" applyFill="1" applyBorder="1" applyAlignment="1">
      <alignment horizontal="center" vertical="center" wrapText="1"/>
    </xf>
    <xf numFmtId="0" fontId="26" fillId="9" borderId="1" xfId="0" applyFont="1" applyFill="1" applyBorder="1" applyAlignment="1">
      <alignment horizontal="center" vertical="center" wrapText="1"/>
    </xf>
    <xf numFmtId="49" fontId="26" fillId="9"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25" xfId="0" applyFill="1" applyBorder="1" applyAlignment="1">
      <alignment horizontal="center" vertical="center"/>
    </xf>
    <xf numFmtId="0" fontId="0" fillId="3" borderId="5" xfId="0" applyFill="1" applyBorder="1" applyAlignment="1">
      <alignment horizontal="center" vertical="center"/>
    </xf>
    <xf numFmtId="0" fontId="0" fillId="3" borderId="13" xfId="0" applyFill="1" applyBorder="1" applyAlignment="1">
      <alignment horizontal="center" vertical="center"/>
    </xf>
    <xf numFmtId="0" fontId="0" fillId="3" borderId="23" xfId="0" applyFill="1" applyBorder="1" applyAlignment="1">
      <alignment horizontal="center" vertical="center"/>
    </xf>
    <xf numFmtId="0" fontId="30" fillId="3" borderId="5" xfId="3" applyFill="1" applyBorder="1" applyAlignment="1">
      <alignment horizontal="center" vertical="center"/>
    </xf>
    <xf numFmtId="0" fontId="3" fillId="2" borderId="7"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10" fillId="0" borderId="0" xfId="0" applyFont="1" applyAlignment="1">
      <alignment horizontal="left" wrapText="1"/>
    </xf>
    <xf numFmtId="0" fontId="3" fillId="5" borderId="1" xfId="0" applyFont="1" applyFill="1" applyBorder="1" applyAlignment="1">
      <alignment horizontal="center" vertical="center" wrapText="1"/>
    </xf>
    <xf numFmtId="0" fontId="3" fillId="5" borderId="16" xfId="0" applyFont="1" applyFill="1" applyBorder="1" applyAlignment="1">
      <alignment horizontal="center" vertical="center" wrapText="1"/>
    </xf>
    <xf numFmtId="0" fontId="0" fillId="0" borderId="3" xfId="0" applyFill="1" applyBorder="1" applyAlignment="1">
      <alignment horizontal="center" vertical="center"/>
    </xf>
    <xf numFmtId="0" fontId="0" fillId="0" borderId="4" xfId="0" applyFill="1" applyBorder="1" applyAlignment="1">
      <alignment horizontal="center" vertical="center"/>
    </xf>
    <xf numFmtId="0" fontId="0" fillId="0" borderId="5"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3" borderId="12" xfId="0" applyFont="1" applyFill="1" applyBorder="1" applyAlignment="1">
      <alignment horizontal="left" vertical="center" wrapText="1"/>
    </xf>
    <xf numFmtId="0" fontId="0" fillId="3" borderId="8" xfId="0" applyFont="1" applyFill="1" applyBorder="1" applyAlignment="1">
      <alignment horizontal="left" vertical="center" wrapText="1"/>
    </xf>
    <xf numFmtId="0" fontId="18" fillId="3" borderId="6" xfId="0" applyFont="1" applyFill="1" applyBorder="1" applyAlignment="1">
      <alignment horizontal="center" vertical="center" wrapText="1"/>
    </xf>
    <xf numFmtId="0" fontId="18" fillId="3" borderId="15" xfId="0" applyFont="1" applyFill="1" applyBorder="1" applyAlignment="1">
      <alignment horizontal="center" vertical="center" wrapText="1"/>
    </xf>
    <xf numFmtId="0" fontId="18" fillId="3" borderId="16" xfId="0" applyFont="1" applyFill="1" applyBorder="1" applyAlignment="1">
      <alignment horizontal="center" vertical="center" wrapText="1"/>
    </xf>
    <xf numFmtId="0" fontId="18" fillId="3" borderId="17" xfId="0" applyFont="1" applyFill="1" applyBorder="1" applyAlignment="1">
      <alignment horizontal="center" vertical="center" wrapText="1"/>
    </xf>
    <xf numFmtId="0" fontId="18" fillId="3" borderId="18" xfId="0" applyFont="1" applyFill="1" applyBorder="1" applyAlignment="1">
      <alignment horizontal="center" vertical="center" wrapText="1"/>
    </xf>
    <xf numFmtId="0" fontId="18" fillId="3" borderId="19"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5" fillId="5" borderId="8" xfId="0" applyFont="1" applyFill="1" applyBorder="1" applyAlignment="1">
      <alignment horizontal="center"/>
    </xf>
    <xf numFmtId="0" fontId="5" fillId="5" borderId="0" xfId="0" applyFont="1" applyFill="1" applyBorder="1" applyAlignment="1">
      <alignment horizontal="center"/>
    </xf>
  </cellXfs>
  <cellStyles count="4">
    <cellStyle name="Hyperlink" xfId="3" builtinId="8"/>
    <cellStyle name="Normal" xfId="0" builtinId="0"/>
    <cellStyle name="Normal 2" xfId="1" xr:uid="{00000000-0005-0000-0000-000001000000}"/>
    <cellStyle name="Percent" xfId="2"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leksandra.vasiljeva@daugavpils.udens.lv"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1A1B1F-CD7B-4150-9BE3-ADE10A58FD53}">
  <dimension ref="A1:K122"/>
  <sheetViews>
    <sheetView tabSelected="1" view="pageBreakPreview" topLeftCell="A88" zoomScale="60" zoomScaleNormal="60" workbookViewId="0">
      <selection activeCell="H97" sqref="H97:H98"/>
    </sheetView>
  </sheetViews>
  <sheetFormatPr defaultRowHeight="14.4" x14ac:dyDescent="0.3"/>
  <cols>
    <col min="1" max="1" width="40.5546875" style="1" customWidth="1"/>
    <col min="2" max="4" width="23.6640625" customWidth="1"/>
    <col min="5" max="5" width="40.6640625" customWidth="1"/>
    <col min="6" max="8" width="23.6640625" customWidth="1"/>
    <col min="10" max="10" width="42.44140625" customWidth="1"/>
    <col min="11" max="11" width="22.5546875" customWidth="1"/>
  </cols>
  <sheetData>
    <row r="1" spans="1:8" ht="49.5" customHeight="1" thickBot="1" x14ac:dyDescent="0.35">
      <c r="A1" s="5" t="s">
        <v>21</v>
      </c>
      <c r="B1" s="330" t="s">
        <v>230</v>
      </c>
      <c r="C1" s="331"/>
      <c r="D1" s="332"/>
      <c r="E1" s="42"/>
      <c r="F1" s="42"/>
      <c r="G1" s="42"/>
    </row>
    <row r="2" spans="1:8" ht="49.5" customHeight="1" thickBot="1" x14ac:dyDescent="0.35">
      <c r="A2" s="133" t="s">
        <v>229</v>
      </c>
      <c r="B2" s="333" t="s">
        <v>231</v>
      </c>
      <c r="C2" s="334"/>
      <c r="D2" s="335"/>
      <c r="E2" s="42"/>
      <c r="F2" s="42"/>
      <c r="G2" s="42"/>
    </row>
    <row r="3" spans="1:8" ht="49.5" customHeight="1" thickBot="1" x14ac:dyDescent="0.35">
      <c r="A3" s="133" t="s">
        <v>228</v>
      </c>
      <c r="B3" s="333" t="s">
        <v>232</v>
      </c>
      <c r="C3" s="334"/>
      <c r="D3" s="335"/>
      <c r="E3" s="42"/>
      <c r="F3" s="42"/>
      <c r="G3" s="42"/>
    </row>
    <row r="4" spans="1:8" ht="49.2" customHeight="1" thickBot="1" x14ac:dyDescent="0.35">
      <c r="A4" s="133" t="s">
        <v>227</v>
      </c>
      <c r="B4" s="333" t="s">
        <v>233</v>
      </c>
      <c r="C4" s="334"/>
      <c r="D4" s="335"/>
      <c r="E4" s="42"/>
      <c r="F4" s="42"/>
      <c r="G4" s="42"/>
    </row>
    <row r="5" spans="1:8" ht="49.2" customHeight="1" thickBot="1" x14ac:dyDescent="0.35">
      <c r="A5" s="132" t="s">
        <v>226</v>
      </c>
      <c r="B5" s="336" t="s">
        <v>234</v>
      </c>
      <c r="C5" s="334"/>
      <c r="D5" s="335"/>
      <c r="E5" s="42"/>
      <c r="F5" s="42"/>
      <c r="G5" s="42"/>
    </row>
    <row r="6" spans="1:8" ht="21.75" customHeight="1" x14ac:dyDescent="0.3">
      <c r="A6" s="43"/>
      <c r="B6" s="44"/>
      <c r="C6" s="44"/>
      <c r="D6" s="44"/>
    </row>
    <row r="7" spans="1:8" ht="18" customHeight="1" x14ac:dyDescent="0.3">
      <c r="A7" s="329" t="s">
        <v>225</v>
      </c>
      <c r="B7" s="329"/>
      <c r="C7" s="329"/>
      <c r="D7" s="329"/>
      <c r="E7" s="324" t="s">
        <v>224</v>
      </c>
      <c r="F7" s="324"/>
      <c r="G7" s="324"/>
      <c r="H7" s="324"/>
    </row>
    <row r="8" spans="1:8" ht="55.5" customHeight="1" x14ac:dyDescent="0.3">
      <c r="A8" s="325" t="s">
        <v>221</v>
      </c>
      <c r="B8" s="325" t="s">
        <v>223</v>
      </c>
      <c r="C8" s="325" t="s">
        <v>222</v>
      </c>
      <c r="D8" s="326" t="s">
        <v>218</v>
      </c>
      <c r="E8" s="327" t="s">
        <v>221</v>
      </c>
      <c r="F8" s="327" t="s">
        <v>220</v>
      </c>
      <c r="G8" s="327" t="s">
        <v>219</v>
      </c>
      <c r="H8" s="328" t="s">
        <v>218</v>
      </c>
    </row>
    <row r="9" spans="1:8" ht="129" customHeight="1" x14ac:dyDescent="0.3">
      <c r="A9" s="325"/>
      <c r="B9" s="325"/>
      <c r="C9" s="325"/>
      <c r="D9" s="326"/>
      <c r="E9" s="327"/>
      <c r="F9" s="327"/>
      <c r="G9" s="327"/>
      <c r="H9" s="328"/>
    </row>
    <row r="10" spans="1:8" x14ac:dyDescent="0.3">
      <c r="A10" s="320" t="s">
        <v>217</v>
      </c>
      <c r="B10" s="320"/>
      <c r="C10" s="320"/>
      <c r="D10" s="320"/>
      <c r="E10" s="321" t="s">
        <v>216</v>
      </c>
      <c r="F10" s="321"/>
      <c r="G10" s="321"/>
      <c r="H10" s="321"/>
    </row>
    <row r="11" spans="1:8" ht="46.95" customHeight="1" x14ac:dyDescent="0.3">
      <c r="A11" s="129" t="s">
        <v>215</v>
      </c>
      <c r="B11" s="141"/>
      <c r="C11" s="137"/>
      <c r="D11" s="136"/>
      <c r="E11" s="128" t="s">
        <v>214</v>
      </c>
      <c r="F11" s="139"/>
      <c r="G11" s="140"/>
      <c r="H11" s="139"/>
    </row>
    <row r="12" spans="1:8" x14ac:dyDescent="0.3">
      <c r="A12" s="99" t="s">
        <v>192</v>
      </c>
      <c r="B12" s="146">
        <v>0</v>
      </c>
      <c r="C12" s="46"/>
      <c r="D12" s="143">
        <v>0</v>
      </c>
      <c r="E12" s="317" t="s">
        <v>213</v>
      </c>
      <c r="F12" s="311">
        <v>0</v>
      </c>
      <c r="G12" s="322"/>
      <c r="H12" s="143">
        <v>0</v>
      </c>
    </row>
    <row r="13" spans="1:8" x14ac:dyDescent="0.3">
      <c r="A13" s="99" t="s">
        <v>191</v>
      </c>
      <c r="B13" s="57">
        <v>0</v>
      </c>
      <c r="C13" s="46"/>
      <c r="D13" s="143">
        <v>0</v>
      </c>
      <c r="E13" s="294"/>
      <c r="F13" s="291"/>
      <c r="G13" s="323"/>
      <c r="H13" s="143"/>
    </row>
    <row r="14" spans="1:8" x14ac:dyDescent="0.3">
      <c r="A14" s="99" t="s">
        <v>206</v>
      </c>
      <c r="B14" s="146">
        <v>0</v>
      </c>
      <c r="C14" s="46"/>
      <c r="D14" s="143">
        <v>0</v>
      </c>
      <c r="E14" s="99" t="s">
        <v>206</v>
      </c>
      <c r="F14" s="138">
        <v>0</v>
      </c>
      <c r="G14" s="46"/>
      <c r="H14" s="143">
        <v>0</v>
      </c>
    </row>
    <row r="15" spans="1:8" ht="62.4" x14ac:dyDescent="0.3">
      <c r="A15" s="126" t="s">
        <v>212</v>
      </c>
      <c r="B15" s="89"/>
      <c r="C15" s="125"/>
      <c r="D15" s="131">
        <f>D16+D17+D18</f>
        <v>80000</v>
      </c>
      <c r="E15" s="124" t="s">
        <v>211</v>
      </c>
      <c r="F15" s="123"/>
      <c r="G15" s="122"/>
      <c r="H15" s="130">
        <f>H16+H17+H18</f>
        <v>0</v>
      </c>
    </row>
    <row r="16" spans="1:8" x14ac:dyDescent="0.3">
      <c r="A16" s="99" t="s">
        <v>203</v>
      </c>
      <c r="B16" s="135">
        <v>0</v>
      </c>
      <c r="C16" s="46"/>
      <c r="D16" s="143">
        <v>0</v>
      </c>
      <c r="E16" s="99" t="s">
        <v>202</v>
      </c>
      <c r="F16" s="143">
        <v>0</v>
      </c>
      <c r="G16" s="46"/>
      <c r="H16" s="143">
        <v>0</v>
      </c>
    </row>
    <row r="17" spans="1:11" ht="41.4" x14ac:dyDescent="0.3">
      <c r="A17" s="99" t="s">
        <v>201</v>
      </c>
      <c r="B17" s="135">
        <v>0</v>
      </c>
      <c r="C17" s="46"/>
      <c r="D17" s="143">
        <v>0</v>
      </c>
      <c r="E17" s="99" t="s">
        <v>200</v>
      </c>
      <c r="F17" s="143">
        <v>0</v>
      </c>
      <c r="G17" s="46"/>
      <c r="H17" s="143">
        <v>0</v>
      </c>
    </row>
    <row r="18" spans="1:11" ht="27.6" x14ac:dyDescent="0.3">
      <c r="A18" s="99" t="s">
        <v>210</v>
      </c>
      <c r="B18" s="135">
        <v>1</v>
      </c>
      <c r="C18" s="46"/>
      <c r="D18" s="143">
        <v>80000</v>
      </c>
      <c r="E18" s="99" t="s">
        <v>198</v>
      </c>
      <c r="F18" s="143">
        <v>0</v>
      </c>
      <c r="G18" s="46"/>
      <c r="H18" s="143">
        <v>0</v>
      </c>
    </row>
    <row r="19" spans="1:11" ht="85.95" customHeight="1" thickBot="1" x14ac:dyDescent="0.35">
      <c r="A19" s="162" t="s">
        <v>209</v>
      </c>
      <c r="B19" s="163"/>
      <c r="C19" s="149" t="s">
        <v>207</v>
      </c>
      <c r="D19" s="157">
        <f>SUM(D20:D43)</f>
        <v>20707000</v>
      </c>
      <c r="E19" s="158" t="s">
        <v>208</v>
      </c>
      <c r="F19" s="159"/>
      <c r="G19" s="160" t="s">
        <v>207</v>
      </c>
      <c r="H19" s="161">
        <f>H41+H43</f>
        <v>3468000</v>
      </c>
    </row>
    <row r="20" spans="1:11" s="142" customFormat="1" ht="14.4" customHeight="1" x14ac:dyDescent="0.3">
      <c r="A20" s="164" t="s">
        <v>192</v>
      </c>
      <c r="B20" s="165">
        <v>11320</v>
      </c>
      <c r="C20" s="295" t="s">
        <v>238</v>
      </c>
      <c r="D20" s="303">
        <v>4328000</v>
      </c>
      <c r="E20" s="293" t="s">
        <v>191</v>
      </c>
      <c r="F20" s="290">
        <v>13584</v>
      </c>
      <c r="G20" s="295" t="s">
        <v>237</v>
      </c>
      <c r="H20" s="285">
        <v>3396000</v>
      </c>
    </row>
    <row r="21" spans="1:11" s="142" customFormat="1" x14ac:dyDescent="0.3">
      <c r="A21" s="166" t="s">
        <v>191</v>
      </c>
      <c r="B21" s="147">
        <v>1500</v>
      </c>
      <c r="C21" s="296"/>
      <c r="D21" s="304"/>
      <c r="E21" s="294"/>
      <c r="F21" s="291"/>
      <c r="G21" s="296"/>
      <c r="H21" s="286"/>
      <c r="K21" s="142">
        <v>1281</v>
      </c>
    </row>
    <row r="22" spans="1:11" s="142" customFormat="1" ht="15" thickBot="1" x14ac:dyDescent="0.35">
      <c r="A22" s="167" t="s">
        <v>206</v>
      </c>
      <c r="B22" s="168">
        <v>3396</v>
      </c>
      <c r="C22" s="297"/>
      <c r="D22" s="305"/>
      <c r="E22" s="169" t="s">
        <v>206</v>
      </c>
      <c r="F22" s="170">
        <v>3396</v>
      </c>
      <c r="G22" s="297"/>
      <c r="H22" s="287">
        <v>0</v>
      </c>
      <c r="K22" s="142">
        <v>1351</v>
      </c>
    </row>
    <row r="23" spans="1:11" s="142" customFormat="1" ht="14.4" customHeight="1" x14ac:dyDescent="0.3">
      <c r="A23" s="164" t="s">
        <v>192</v>
      </c>
      <c r="B23" s="176">
        <v>12680</v>
      </c>
      <c r="C23" s="295" t="s">
        <v>241</v>
      </c>
      <c r="D23" s="303">
        <v>4922000</v>
      </c>
      <c r="E23" s="293" t="s">
        <v>191</v>
      </c>
      <c r="F23" s="290">
        <v>15216</v>
      </c>
      <c r="G23" s="295" t="s">
        <v>240</v>
      </c>
      <c r="H23" s="285">
        <v>3803200</v>
      </c>
      <c r="K23" s="142">
        <v>652</v>
      </c>
    </row>
    <row r="24" spans="1:11" s="142" customFormat="1" x14ac:dyDescent="0.3">
      <c r="A24" s="166" t="s">
        <v>191</v>
      </c>
      <c r="B24" s="177">
        <v>2500</v>
      </c>
      <c r="C24" s="296"/>
      <c r="D24" s="304"/>
      <c r="E24" s="294"/>
      <c r="F24" s="291"/>
      <c r="G24" s="296"/>
      <c r="H24" s="286"/>
      <c r="K24" s="142">
        <v>93</v>
      </c>
    </row>
    <row r="25" spans="1:11" s="142" customFormat="1" ht="15" thickBot="1" x14ac:dyDescent="0.35">
      <c r="A25" s="167" t="s">
        <v>206</v>
      </c>
      <c r="B25" s="170">
        <v>3800</v>
      </c>
      <c r="C25" s="297"/>
      <c r="D25" s="305"/>
      <c r="E25" s="169" t="s">
        <v>206</v>
      </c>
      <c r="F25" s="170">
        <v>3800</v>
      </c>
      <c r="G25" s="297"/>
      <c r="H25" s="287"/>
      <c r="K25" s="142">
        <v>137</v>
      </c>
    </row>
    <row r="26" spans="1:11" s="142" customFormat="1" x14ac:dyDescent="0.3">
      <c r="A26" s="164" t="s">
        <v>192</v>
      </c>
      <c r="B26" s="176">
        <v>4670</v>
      </c>
      <c r="C26" s="295" t="s">
        <v>245</v>
      </c>
      <c r="D26" s="303">
        <v>1818000</v>
      </c>
      <c r="E26" s="293" t="s">
        <v>191</v>
      </c>
      <c r="F26" s="290">
        <v>5604</v>
      </c>
      <c r="G26" s="295" t="s">
        <v>244</v>
      </c>
      <c r="H26" s="285">
        <v>1400800</v>
      </c>
      <c r="K26" s="142">
        <v>98</v>
      </c>
    </row>
    <row r="27" spans="1:11" s="142" customFormat="1" x14ac:dyDescent="0.3">
      <c r="A27" s="166" t="s">
        <v>191</v>
      </c>
      <c r="B27" s="180">
        <v>1000</v>
      </c>
      <c r="C27" s="296"/>
      <c r="D27" s="304"/>
      <c r="E27" s="294"/>
      <c r="F27" s="291"/>
      <c r="G27" s="296"/>
      <c r="H27" s="286"/>
      <c r="K27" s="142">
        <v>200</v>
      </c>
    </row>
    <row r="28" spans="1:11" s="142" customFormat="1" ht="15" thickBot="1" x14ac:dyDescent="0.35">
      <c r="A28" s="167" t="s">
        <v>206</v>
      </c>
      <c r="B28" s="170">
        <v>1400</v>
      </c>
      <c r="C28" s="297"/>
      <c r="D28" s="305"/>
      <c r="E28" s="169" t="s">
        <v>206</v>
      </c>
      <c r="F28" s="170">
        <v>1400</v>
      </c>
      <c r="G28" s="297"/>
      <c r="H28" s="287"/>
      <c r="K28" s="142">
        <v>583</v>
      </c>
    </row>
    <row r="29" spans="1:11" s="142" customFormat="1" x14ac:dyDescent="0.3">
      <c r="A29" s="164" t="s">
        <v>192</v>
      </c>
      <c r="B29" s="176">
        <v>1080</v>
      </c>
      <c r="C29" s="295" t="s">
        <v>247</v>
      </c>
      <c r="D29" s="303">
        <v>542000</v>
      </c>
      <c r="E29" s="293" t="s">
        <v>191</v>
      </c>
      <c r="F29" s="290">
        <v>1296</v>
      </c>
      <c r="G29" s="295" t="s">
        <v>250</v>
      </c>
      <c r="H29" s="285">
        <v>323200</v>
      </c>
    </row>
    <row r="30" spans="1:11" s="142" customFormat="1" x14ac:dyDescent="0.3">
      <c r="A30" s="166" t="s">
        <v>191</v>
      </c>
      <c r="B30" s="203">
        <v>330</v>
      </c>
      <c r="C30" s="296"/>
      <c r="D30" s="304"/>
      <c r="E30" s="294"/>
      <c r="F30" s="291"/>
      <c r="G30" s="296"/>
      <c r="H30" s="286"/>
    </row>
    <row r="31" spans="1:11" s="142" customFormat="1" ht="15" thickBot="1" x14ac:dyDescent="0.35">
      <c r="A31" s="167" t="s">
        <v>206</v>
      </c>
      <c r="B31" s="170">
        <v>320</v>
      </c>
      <c r="C31" s="297"/>
      <c r="D31" s="305"/>
      <c r="E31" s="169" t="s">
        <v>206</v>
      </c>
      <c r="F31" s="170">
        <v>320</v>
      </c>
      <c r="G31" s="297"/>
      <c r="H31" s="287"/>
    </row>
    <row r="32" spans="1:11" s="142" customFormat="1" x14ac:dyDescent="0.3">
      <c r="A32" s="164" t="s">
        <v>192</v>
      </c>
      <c r="B32" s="176">
        <v>730</v>
      </c>
      <c r="C32" s="295" t="s">
        <v>251</v>
      </c>
      <c r="D32" s="303">
        <v>255000</v>
      </c>
      <c r="E32" s="293" t="s">
        <v>191</v>
      </c>
      <c r="F32" s="290">
        <v>876</v>
      </c>
      <c r="G32" s="295" t="s">
        <v>251</v>
      </c>
      <c r="H32" s="285">
        <v>235200</v>
      </c>
    </row>
    <row r="33" spans="1:8" s="142" customFormat="1" x14ac:dyDescent="0.3">
      <c r="A33" s="166" t="s">
        <v>191</v>
      </c>
      <c r="B33" s="204">
        <v>300</v>
      </c>
      <c r="C33" s="296"/>
      <c r="D33" s="304"/>
      <c r="E33" s="294"/>
      <c r="F33" s="291"/>
      <c r="G33" s="296"/>
      <c r="H33" s="286"/>
    </row>
    <row r="34" spans="1:8" s="142" customFormat="1" ht="15" thickBot="1" x14ac:dyDescent="0.35">
      <c r="A34" s="167" t="s">
        <v>206</v>
      </c>
      <c r="B34" s="170">
        <v>300</v>
      </c>
      <c r="C34" s="297"/>
      <c r="D34" s="305"/>
      <c r="E34" s="169" t="s">
        <v>206</v>
      </c>
      <c r="F34" s="170">
        <v>300</v>
      </c>
      <c r="G34" s="297"/>
      <c r="H34" s="287"/>
    </row>
    <row r="35" spans="1:8" s="142" customFormat="1" ht="14.4" customHeight="1" x14ac:dyDescent="0.3">
      <c r="A35" s="164" t="s">
        <v>192</v>
      </c>
      <c r="B35" s="176">
        <v>3320</v>
      </c>
      <c r="C35" s="295" t="s">
        <v>253</v>
      </c>
      <c r="D35" s="303">
        <v>1868000</v>
      </c>
      <c r="E35" s="293" t="s">
        <v>191</v>
      </c>
      <c r="F35" s="290">
        <v>3984</v>
      </c>
      <c r="G35" s="295" t="s">
        <v>254</v>
      </c>
      <c r="H35" s="285">
        <v>976800</v>
      </c>
    </row>
    <row r="36" spans="1:8" s="142" customFormat="1" x14ac:dyDescent="0.3">
      <c r="A36" s="166" t="s">
        <v>191</v>
      </c>
      <c r="B36" s="206">
        <v>3200</v>
      </c>
      <c r="C36" s="296"/>
      <c r="D36" s="304"/>
      <c r="E36" s="294"/>
      <c r="F36" s="291"/>
      <c r="G36" s="296"/>
      <c r="H36" s="286"/>
    </row>
    <row r="37" spans="1:8" s="142" customFormat="1" ht="15" thickBot="1" x14ac:dyDescent="0.35">
      <c r="A37" s="167" t="s">
        <v>206</v>
      </c>
      <c r="B37" s="170">
        <v>900</v>
      </c>
      <c r="C37" s="297"/>
      <c r="D37" s="305"/>
      <c r="E37" s="169" t="s">
        <v>206</v>
      </c>
      <c r="F37" s="170">
        <v>900</v>
      </c>
      <c r="G37" s="297"/>
      <c r="H37" s="287"/>
    </row>
    <row r="38" spans="1:8" s="142" customFormat="1" ht="14.4" customHeight="1" x14ac:dyDescent="0.3">
      <c r="A38" s="164" t="s">
        <v>192</v>
      </c>
      <c r="B38" s="176">
        <v>7110</v>
      </c>
      <c r="C38" s="279" t="s">
        <v>258</v>
      </c>
      <c r="D38" s="298">
        <v>2794000</v>
      </c>
      <c r="E38" s="301" t="s">
        <v>191</v>
      </c>
      <c r="F38" s="290">
        <v>8532</v>
      </c>
      <c r="G38" s="279" t="s">
        <v>258</v>
      </c>
      <c r="H38" s="282">
        <v>2006400</v>
      </c>
    </row>
    <row r="39" spans="1:8" s="142" customFormat="1" x14ac:dyDescent="0.3">
      <c r="A39" s="166" t="s">
        <v>191</v>
      </c>
      <c r="B39" s="222">
        <v>1600</v>
      </c>
      <c r="C39" s="280"/>
      <c r="D39" s="299"/>
      <c r="E39" s="302"/>
      <c r="F39" s="291"/>
      <c r="G39" s="280"/>
      <c r="H39" s="283"/>
    </row>
    <row r="40" spans="1:8" s="142" customFormat="1" ht="15" thickBot="1" x14ac:dyDescent="0.35">
      <c r="A40" s="167" t="s">
        <v>206</v>
      </c>
      <c r="B40" s="170">
        <v>1500</v>
      </c>
      <c r="C40" s="281"/>
      <c r="D40" s="300"/>
      <c r="E40" s="169" t="s">
        <v>206</v>
      </c>
      <c r="F40" s="170">
        <v>1500</v>
      </c>
      <c r="G40" s="281"/>
      <c r="H40" s="284"/>
    </row>
    <row r="41" spans="1:8" ht="14.4" customHeight="1" x14ac:dyDescent="0.3">
      <c r="A41" s="164" t="s">
        <v>192</v>
      </c>
      <c r="B41" s="176">
        <v>10950</v>
      </c>
      <c r="C41" s="279" t="s">
        <v>260</v>
      </c>
      <c r="D41" s="298">
        <v>4180000</v>
      </c>
      <c r="E41" s="237" t="s">
        <v>191</v>
      </c>
      <c r="F41" s="212">
        <v>13140</v>
      </c>
      <c r="G41" s="279" t="s">
        <v>260</v>
      </c>
      <c r="H41" s="285">
        <v>3288000</v>
      </c>
    </row>
    <row r="42" spans="1:8" x14ac:dyDescent="0.3">
      <c r="A42" s="166" t="s">
        <v>191</v>
      </c>
      <c r="B42" s="228">
        <v>2000</v>
      </c>
      <c r="C42" s="280"/>
      <c r="D42" s="299"/>
      <c r="E42" s="226" t="s">
        <v>206</v>
      </c>
      <c r="F42" s="228">
        <v>3300</v>
      </c>
      <c r="G42" s="280"/>
      <c r="H42" s="292"/>
    </row>
    <row r="43" spans="1:8" ht="15" thickBot="1" x14ac:dyDescent="0.35">
      <c r="A43" s="167" t="s">
        <v>206</v>
      </c>
      <c r="B43" s="170">
        <v>3300</v>
      </c>
      <c r="C43" s="281"/>
      <c r="D43" s="300"/>
      <c r="E43" s="169" t="s">
        <v>261</v>
      </c>
      <c r="F43" s="170">
        <v>1</v>
      </c>
      <c r="G43" s="281"/>
      <c r="H43" s="238">
        <v>180000</v>
      </c>
    </row>
    <row r="44" spans="1:8" ht="78" x14ac:dyDescent="0.3">
      <c r="A44" s="231" t="s">
        <v>205</v>
      </c>
      <c r="B44" s="232"/>
      <c r="C44" s="150"/>
      <c r="D44" s="278">
        <f>SUM(D45:D54)</f>
        <v>990000</v>
      </c>
      <c r="E44" s="233" t="s">
        <v>204</v>
      </c>
      <c r="F44" s="234"/>
      <c r="G44" s="235"/>
      <c r="H44" s="236">
        <f>H52+H53+H54</f>
        <v>0</v>
      </c>
    </row>
    <row r="45" spans="1:8" s="171" customFormat="1" x14ac:dyDescent="0.3">
      <c r="A45" s="173" t="s">
        <v>203</v>
      </c>
      <c r="B45" s="147">
        <v>4</v>
      </c>
      <c r="C45" s="152" t="s">
        <v>236</v>
      </c>
      <c r="D45" s="148">
        <v>220000</v>
      </c>
      <c r="E45" s="173"/>
      <c r="F45" s="174">
        <v>0</v>
      </c>
      <c r="G45" s="172"/>
      <c r="H45" s="174">
        <v>0</v>
      </c>
    </row>
    <row r="46" spans="1:8" s="171" customFormat="1" x14ac:dyDescent="0.3">
      <c r="A46" s="173" t="s">
        <v>203</v>
      </c>
      <c r="B46" s="147">
        <v>3</v>
      </c>
      <c r="C46" s="152" t="s">
        <v>242</v>
      </c>
      <c r="D46" s="148">
        <v>165000</v>
      </c>
      <c r="E46" s="173"/>
      <c r="F46" s="174"/>
      <c r="G46" s="172"/>
      <c r="H46" s="174"/>
    </row>
    <row r="47" spans="1:8" s="171" customFormat="1" x14ac:dyDescent="0.3">
      <c r="A47" s="173" t="s">
        <v>203</v>
      </c>
      <c r="B47" s="147">
        <v>2</v>
      </c>
      <c r="C47" s="152" t="s">
        <v>246</v>
      </c>
      <c r="D47" s="148">
        <v>110000</v>
      </c>
      <c r="E47" s="173"/>
      <c r="F47" s="174"/>
      <c r="G47" s="172"/>
      <c r="H47" s="174"/>
    </row>
    <row r="48" spans="1:8" s="171" customFormat="1" x14ac:dyDescent="0.3">
      <c r="A48" s="173" t="s">
        <v>203</v>
      </c>
      <c r="B48" s="147">
        <v>1</v>
      </c>
      <c r="C48" s="152" t="s">
        <v>248</v>
      </c>
      <c r="D48" s="148">
        <v>55000</v>
      </c>
      <c r="E48" s="173"/>
      <c r="F48" s="174">
        <v>0</v>
      </c>
      <c r="G48" s="172"/>
      <c r="H48" s="174">
        <v>0</v>
      </c>
    </row>
    <row r="49" spans="1:9" s="171" customFormat="1" x14ac:dyDescent="0.3">
      <c r="A49" s="173" t="s">
        <v>203</v>
      </c>
      <c r="B49" s="147">
        <v>1</v>
      </c>
      <c r="C49" s="152" t="s">
        <v>252</v>
      </c>
      <c r="D49" s="148">
        <v>55000</v>
      </c>
      <c r="E49" s="173"/>
      <c r="F49" s="174">
        <v>0</v>
      </c>
      <c r="G49" s="172"/>
      <c r="H49" s="174">
        <v>0</v>
      </c>
    </row>
    <row r="50" spans="1:9" s="171" customFormat="1" x14ac:dyDescent="0.3">
      <c r="A50" s="173" t="s">
        <v>203</v>
      </c>
      <c r="B50" s="147">
        <v>2</v>
      </c>
      <c r="C50" s="152" t="s">
        <v>255</v>
      </c>
      <c r="D50" s="148">
        <v>110000</v>
      </c>
      <c r="E50" s="173"/>
      <c r="F50" s="174"/>
      <c r="G50" s="172"/>
      <c r="H50" s="174"/>
    </row>
    <row r="51" spans="1:9" s="171" customFormat="1" x14ac:dyDescent="0.3">
      <c r="A51" s="173" t="s">
        <v>203</v>
      </c>
      <c r="B51" s="147">
        <v>1</v>
      </c>
      <c r="C51" s="152" t="s">
        <v>259</v>
      </c>
      <c r="D51" s="148">
        <v>55000</v>
      </c>
      <c r="E51" s="173"/>
      <c r="F51" s="174"/>
      <c r="G51" s="172"/>
      <c r="H51" s="174"/>
    </row>
    <row r="52" spans="1:9" x14ac:dyDescent="0.3">
      <c r="A52" s="99" t="s">
        <v>203</v>
      </c>
      <c r="B52" s="147">
        <v>4</v>
      </c>
      <c r="C52" s="152" t="s">
        <v>262</v>
      </c>
      <c r="D52" s="148">
        <v>220000</v>
      </c>
      <c r="E52" s="99"/>
      <c r="F52" s="143">
        <v>0</v>
      </c>
      <c r="G52" s="46"/>
      <c r="H52" s="143">
        <v>0</v>
      </c>
    </row>
    <row r="53" spans="1:9" ht="41.4" x14ac:dyDescent="0.3">
      <c r="A53" s="99" t="s">
        <v>201</v>
      </c>
      <c r="B53" s="143">
        <v>0</v>
      </c>
      <c r="C53" s="151"/>
      <c r="D53" s="143">
        <v>0</v>
      </c>
      <c r="E53" s="99" t="s">
        <v>200</v>
      </c>
      <c r="F53" s="143">
        <v>0</v>
      </c>
      <c r="G53" s="46"/>
      <c r="H53" s="143">
        <v>0</v>
      </c>
    </row>
    <row r="54" spans="1:9" ht="27.6" x14ac:dyDescent="0.3">
      <c r="A54" s="99" t="s">
        <v>199</v>
      </c>
      <c r="B54" s="143">
        <v>0</v>
      </c>
      <c r="C54" s="46"/>
      <c r="D54" s="143">
        <v>0</v>
      </c>
      <c r="E54" s="99" t="s">
        <v>198</v>
      </c>
      <c r="F54" s="143">
        <v>0</v>
      </c>
      <c r="G54" s="46"/>
      <c r="H54" s="143">
        <v>0</v>
      </c>
    </row>
    <row r="55" spans="1:9" x14ac:dyDescent="0.3">
      <c r="A55" s="320" t="s">
        <v>197</v>
      </c>
      <c r="B55" s="320"/>
      <c r="C55" s="320"/>
      <c r="D55" s="320"/>
      <c r="E55" s="321" t="s">
        <v>196</v>
      </c>
      <c r="F55" s="321"/>
      <c r="G55" s="321"/>
      <c r="H55" s="321"/>
    </row>
    <row r="56" spans="1:9" ht="31.2" customHeight="1" thickBot="1" x14ac:dyDescent="0.35">
      <c r="A56" s="178" t="s">
        <v>195</v>
      </c>
      <c r="B56" s="179"/>
      <c r="C56" s="156"/>
      <c r="D56" s="163">
        <v>3092500</v>
      </c>
      <c r="E56" s="153" t="s">
        <v>194</v>
      </c>
      <c r="F56" s="183"/>
      <c r="G56" s="154"/>
      <c r="H56" s="159">
        <f>SUM(H77:H93)</f>
        <v>1087500</v>
      </c>
      <c r="I56" t="s">
        <v>193</v>
      </c>
    </row>
    <row r="57" spans="1:9" s="142" customFormat="1" x14ac:dyDescent="0.3">
      <c r="A57" s="164" t="s">
        <v>192</v>
      </c>
      <c r="B57" s="185">
        <v>2000</v>
      </c>
      <c r="C57" s="314" t="s">
        <v>239</v>
      </c>
      <c r="D57" s="186">
        <v>2080000</v>
      </c>
      <c r="E57" s="293" t="s">
        <v>191</v>
      </c>
      <c r="F57" s="176">
        <v>0</v>
      </c>
      <c r="G57" s="312"/>
      <c r="H57" s="187">
        <v>0</v>
      </c>
    </row>
    <row r="58" spans="1:9" s="142" customFormat="1" x14ac:dyDescent="0.3">
      <c r="A58" s="166" t="s">
        <v>191</v>
      </c>
      <c r="B58" s="147">
        <v>1725</v>
      </c>
      <c r="C58" s="315"/>
      <c r="D58" s="155">
        <v>862500</v>
      </c>
      <c r="E58" s="294"/>
      <c r="F58" s="182"/>
      <c r="G58" s="313"/>
      <c r="H58" s="188"/>
    </row>
    <row r="59" spans="1:9" s="142" customFormat="1" ht="31.95" customHeight="1" thickBot="1" x14ac:dyDescent="0.35">
      <c r="A59" s="167" t="s">
        <v>190</v>
      </c>
      <c r="B59" s="168">
        <v>2</v>
      </c>
      <c r="C59" s="316"/>
      <c r="D59" s="189">
        <v>150000</v>
      </c>
      <c r="E59" s="190"/>
      <c r="F59" s="170">
        <v>0</v>
      </c>
      <c r="G59" s="191"/>
      <c r="H59" s="192">
        <v>0</v>
      </c>
    </row>
    <row r="60" spans="1:9" s="171" customFormat="1" ht="30.6" customHeight="1" thickBot="1" x14ac:dyDescent="0.35">
      <c r="A60" s="195" t="s">
        <v>192</v>
      </c>
      <c r="B60" s="196">
        <v>1300</v>
      </c>
      <c r="C60" s="197" t="s">
        <v>243</v>
      </c>
      <c r="D60" s="198">
        <v>780000</v>
      </c>
      <c r="E60" s="199"/>
      <c r="F60" s="200"/>
      <c r="G60" s="201"/>
      <c r="H60" s="202"/>
    </row>
    <row r="61" spans="1:9" s="181" customFormat="1" ht="28.2" thickBot="1" x14ac:dyDescent="0.35">
      <c r="A61" s="207" t="s">
        <v>192</v>
      </c>
      <c r="B61" s="208">
        <v>400</v>
      </c>
      <c r="C61" s="209" t="s">
        <v>249</v>
      </c>
      <c r="D61" s="210">
        <v>160000</v>
      </c>
      <c r="E61" s="211"/>
      <c r="F61" s="212">
        <v>0</v>
      </c>
      <c r="G61" s="213"/>
      <c r="H61" s="214">
        <v>0</v>
      </c>
    </row>
    <row r="62" spans="1:9" s="205" customFormat="1" ht="15.6" x14ac:dyDescent="0.3">
      <c r="A62" s="164" t="s">
        <v>192</v>
      </c>
      <c r="B62" s="215">
        <v>1700</v>
      </c>
      <c r="C62" s="288" t="s">
        <v>257</v>
      </c>
      <c r="D62" s="216">
        <v>850000</v>
      </c>
      <c r="E62" s="217"/>
      <c r="F62" s="176"/>
      <c r="G62" s="218"/>
      <c r="H62" s="187"/>
    </row>
    <row r="63" spans="1:9" s="205" customFormat="1" ht="16.2" thickBot="1" x14ac:dyDescent="0.35">
      <c r="A63" s="219" t="s">
        <v>256</v>
      </c>
      <c r="B63" s="220">
        <v>1</v>
      </c>
      <c r="C63" s="289"/>
      <c r="D63" s="221">
        <v>90000</v>
      </c>
      <c r="E63" s="190"/>
      <c r="F63" s="170">
        <v>0</v>
      </c>
      <c r="G63" s="191"/>
      <c r="H63" s="192">
        <v>0</v>
      </c>
    </row>
    <row r="64" spans="1:9" s="224" customFormat="1" ht="15.6" x14ac:dyDescent="0.3">
      <c r="A64" s="240" t="s">
        <v>192</v>
      </c>
      <c r="B64" s="193"/>
      <c r="C64" s="230"/>
      <c r="D64" s="194"/>
      <c r="E64" s="253" t="s">
        <v>191</v>
      </c>
      <c r="F64" s="175">
        <v>0</v>
      </c>
      <c r="G64" s="184"/>
      <c r="H64" s="175">
        <v>0</v>
      </c>
    </row>
    <row r="65" spans="1:8" s="224" customFormat="1" ht="55.2" x14ac:dyDescent="0.3">
      <c r="A65" s="229" t="s">
        <v>263</v>
      </c>
      <c r="B65" s="242">
        <v>700</v>
      </c>
      <c r="C65" s="230"/>
      <c r="D65" s="246">
        <v>420000</v>
      </c>
      <c r="E65" s="260" t="s">
        <v>287</v>
      </c>
      <c r="F65" s="175">
        <v>360</v>
      </c>
      <c r="G65" s="184"/>
      <c r="H65" s="193">
        <v>135000</v>
      </c>
    </row>
    <row r="66" spans="1:8" s="224" customFormat="1" ht="41.4" x14ac:dyDescent="0.3">
      <c r="A66" s="229" t="s">
        <v>264</v>
      </c>
      <c r="B66" s="241">
        <v>110</v>
      </c>
      <c r="C66" s="230"/>
      <c r="D66" s="246">
        <v>66000</v>
      </c>
      <c r="E66" s="260" t="s">
        <v>288</v>
      </c>
      <c r="F66" s="175">
        <v>347</v>
      </c>
      <c r="G66" s="184"/>
      <c r="H66" s="193">
        <v>130125</v>
      </c>
    </row>
    <row r="67" spans="1:8" s="224" customFormat="1" ht="41.4" x14ac:dyDescent="0.3">
      <c r="A67" s="229" t="s">
        <v>265</v>
      </c>
      <c r="B67" s="241">
        <v>340</v>
      </c>
      <c r="C67" s="230"/>
      <c r="D67" s="246">
        <v>136000</v>
      </c>
      <c r="E67" s="260" t="s">
        <v>289</v>
      </c>
      <c r="F67" s="175">
        <v>290</v>
      </c>
      <c r="G67" s="184"/>
      <c r="H67" s="193">
        <v>108750</v>
      </c>
    </row>
    <row r="68" spans="1:8" s="224" customFormat="1" ht="27.6" x14ac:dyDescent="0.3">
      <c r="A68" s="229" t="s">
        <v>266</v>
      </c>
      <c r="B68" s="241">
        <v>100</v>
      </c>
      <c r="C68" s="230"/>
      <c r="D68" s="246">
        <v>60000</v>
      </c>
      <c r="E68" s="260" t="s">
        <v>290</v>
      </c>
      <c r="F68" s="175">
        <v>982</v>
      </c>
      <c r="G68" s="184"/>
      <c r="H68" s="193">
        <v>368250</v>
      </c>
    </row>
    <row r="69" spans="1:8" s="224" customFormat="1" ht="27.6" x14ac:dyDescent="0.3">
      <c r="A69" s="229" t="s">
        <v>267</v>
      </c>
      <c r="B69" s="241">
        <v>90</v>
      </c>
      <c r="C69" s="230"/>
      <c r="D69" s="246">
        <v>36000</v>
      </c>
      <c r="E69" s="260" t="s">
        <v>291</v>
      </c>
      <c r="F69" s="193">
        <v>1010</v>
      </c>
      <c r="G69" s="184"/>
      <c r="H69" s="193">
        <v>378750</v>
      </c>
    </row>
    <row r="70" spans="1:8" s="224" customFormat="1" ht="27.6" x14ac:dyDescent="0.3">
      <c r="A70" s="229" t="s">
        <v>268</v>
      </c>
      <c r="B70" s="241">
        <v>130</v>
      </c>
      <c r="C70" s="230"/>
      <c r="D70" s="246">
        <v>52000</v>
      </c>
      <c r="E70" s="260" t="s">
        <v>292</v>
      </c>
      <c r="F70" s="175">
        <v>565</v>
      </c>
      <c r="G70" s="184"/>
      <c r="H70" s="193">
        <v>211875</v>
      </c>
    </row>
    <row r="71" spans="1:8" s="224" customFormat="1" ht="27.6" x14ac:dyDescent="0.3">
      <c r="A71" s="229" t="s">
        <v>269</v>
      </c>
      <c r="B71" s="241">
        <v>60</v>
      </c>
      <c r="C71" s="230"/>
      <c r="D71" s="246">
        <v>24000</v>
      </c>
      <c r="E71" s="260" t="s">
        <v>293</v>
      </c>
      <c r="F71" s="193">
        <v>1650</v>
      </c>
      <c r="G71" s="184"/>
      <c r="H71" s="193">
        <v>618750</v>
      </c>
    </row>
    <row r="72" spans="1:8" s="224" customFormat="1" ht="41.4" x14ac:dyDescent="0.3">
      <c r="A72" s="229" t="s">
        <v>270</v>
      </c>
      <c r="B72" s="241">
        <v>540</v>
      </c>
      <c r="C72" s="230"/>
      <c r="D72" s="246">
        <v>216000</v>
      </c>
      <c r="E72" s="260" t="s">
        <v>294</v>
      </c>
      <c r="F72" s="175">
        <v>284</v>
      </c>
      <c r="G72" s="184"/>
      <c r="H72" s="193">
        <v>106500</v>
      </c>
    </row>
    <row r="73" spans="1:8" s="224" customFormat="1" ht="27.6" x14ac:dyDescent="0.3">
      <c r="A73" s="229" t="s">
        <v>271</v>
      </c>
      <c r="B73" s="241">
        <v>980</v>
      </c>
      <c r="C73" s="230"/>
      <c r="D73" s="246">
        <v>588000</v>
      </c>
      <c r="E73" s="260" t="s">
        <v>295</v>
      </c>
      <c r="F73" s="193">
        <v>1130</v>
      </c>
      <c r="G73" s="184"/>
      <c r="H73" s="193">
        <v>508500</v>
      </c>
    </row>
    <row r="74" spans="1:8" s="224" customFormat="1" ht="27.6" x14ac:dyDescent="0.3">
      <c r="A74" s="229" t="s">
        <v>272</v>
      </c>
      <c r="B74" s="241">
        <v>950</v>
      </c>
      <c r="C74" s="230"/>
      <c r="D74" s="246">
        <v>570000</v>
      </c>
      <c r="E74" s="260" t="s">
        <v>296</v>
      </c>
      <c r="F74" s="175">
        <v>150</v>
      </c>
      <c r="G74" s="184"/>
      <c r="H74" s="193">
        <v>112500</v>
      </c>
    </row>
    <row r="75" spans="1:8" s="224" customFormat="1" ht="27.6" x14ac:dyDescent="0.3">
      <c r="A75" s="229" t="s">
        <v>273</v>
      </c>
      <c r="B75" s="241">
        <v>85</v>
      </c>
      <c r="C75" s="230"/>
      <c r="D75" s="246">
        <v>85000</v>
      </c>
      <c r="E75" s="260" t="s">
        <v>297</v>
      </c>
      <c r="F75" s="193">
        <v>2600</v>
      </c>
      <c r="G75" s="184"/>
      <c r="H75" s="193">
        <v>975000</v>
      </c>
    </row>
    <row r="76" spans="1:8" s="224" customFormat="1" ht="27.6" x14ac:dyDescent="0.3">
      <c r="A76" s="229" t="s">
        <v>274</v>
      </c>
      <c r="B76" s="241">
        <v>90</v>
      </c>
      <c r="C76" s="230"/>
      <c r="D76" s="246">
        <v>72000</v>
      </c>
      <c r="E76" s="260" t="s">
        <v>298</v>
      </c>
      <c r="F76" s="175">
        <v>820</v>
      </c>
      <c r="G76" s="184"/>
      <c r="H76" s="193">
        <v>184500</v>
      </c>
    </row>
    <row r="77" spans="1:8" s="224" customFormat="1" ht="27.6" x14ac:dyDescent="0.3">
      <c r="A77" s="248" t="s">
        <v>275</v>
      </c>
      <c r="B77" s="193">
        <v>350</v>
      </c>
      <c r="C77" s="249"/>
      <c r="D77" s="194">
        <v>210000</v>
      </c>
      <c r="E77" s="260" t="s">
        <v>299</v>
      </c>
      <c r="F77" s="175">
        <v>410</v>
      </c>
      <c r="G77" s="261"/>
      <c r="H77" s="193">
        <v>153750</v>
      </c>
    </row>
    <row r="78" spans="1:8" s="243" customFormat="1" ht="27.6" x14ac:dyDescent="0.3">
      <c r="A78" s="252" t="s">
        <v>191</v>
      </c>
      <c r="B78" s="247"/>
      <c r="C78" s="244"/>
      <c r="D78" s="246"/>
      <c r="E78" s="260" t="s">
        <v>300</v>
      </c>
      <c r="F78" s="258">
        <v>380</v>
      </c>
      <c r="G78" s="261"/>
      <c r="H78" s="259">
        <v>142500</v>
      </c>
    </row>
    <row r="79" spans="1:8" s="243" customFormat="1" ht="41.4" x14ac:dyDescent="0.3">
      <c r="A79" s="245" t="s">
        <v>276</v>
      </c>
      <c r="B79" s="247">
        <v>650</v>
      </c>
      <c r="C79" s="244"/>
      <c r="D79" s="246">
        <v>390000</v>
      </c>
      <c r="E79" s="260" t="s">
        <v>301</v>
      </c>
      <c r="F79" s="259">
        <v>1900</v>
      </c>
      <c r="G79" s="261"/>
      <c r="H79" s="259">
        <v>712500</v>
      </c>
    </row>
    <row r="80" spans="1:8" s="243" customFormat="1" ht="41.4" x14ac:dyDescent="0.3">
      <c r="A80" s="245" t="s">
        <v>277</v>
      </c>
      <c r="B80" s="247">
        <v>850</v>
      </c>
      <c r="C80" s="244"/>
      <c r="D80" s="246">
        <v>935000</v>
      </c>
      <c r="E80" s="260" t="s">
        <v>302</v>
      </c>
      <c r="F80" s="258">
        <v>210</v>
      </c>
      <c r="G80" s="261"/>
      <c r="H80" s="259">
        <v>78750</v>
      </c>
    </row>
    <row r="81" spans="1:8" s="243" customFormat="1" ht="41.4" x14ac:dyDescent="0.3">
      <c r="A81" s="245" t="s">
        <v>278</v>
      </c>
      <c r="B81" s="247">
        <v>1500</v>
      </c>
      <c r="C81" s="244"/>
      <c r="D81" s="246">
        <v>375000</v>
      </c>
      <c r="E81" s="254"/>
      <c r="F81" s="247"/>
      <c r="G81" s="261"/>
      <c r="H81" s="247"/>
    </row>
    <row r="82" spans="1:8" s="243" customFormat="1" ht="41.4" x14ac:dyDescent="0.3">
      <c r="A82" s="245" t="s">
        <v>279</v>
      </c>
      <c r="B82" s="247">
        <v>1250</v>
      </c>
      <c r="C82" s="244"/>
      <c r="D82" s="246">
        <v>312500</v>
      </c>
      <c r="E82" s="254"/>
      <c r="F82" s="247"/>
      <c r="G82" s="261"/>
      <c r="H82" s="247"/>
    </row>
    <row r="83" spans="1:8" s="243" customFormat="1" ht="27.6" x14ac:dyDescent="0.3">
      <c r="A83" s="245" t="s">
        <v>280</v>
      </c>
      <c r="B83" s="247">
        <v>500</v>
      </c>
      <c r="C83" s="244"/>
      <c r="D83" s="246">
        <v>125000</v>
      </c>
      <c r="E83" s="254"/>
      <c r="F83" s="247"/>
      <c r="G83" s="261"/>
      <c r="H83" s="247"/>
    </row>
    <row r="84" spans="1:8" s="243" customFormat="1" ht="41.4" x14ac:dyDescent="0.3">
      <c r="A84" s="245" t="s">
        <v>281</v>
      </c>
      <c r="B84" s="247">
        <v>1900</v>
      </c>
      <c r="C84" s="244"/>
      <c r="D84" s="246">
        <v>304000</v>
      </c>
      <c r="E84" s="254"/>
      <c r="F84" s="247"/>
      <c r="G84" s="261"/>
      <c r="H84" s="247"/>
    </row>
    <row r="85" spans="1:8" s="243" customFormat="1" ht="27.6" x14ac:dyDescent="0.3">
      <c r="A85" s="245" t="s">
        <v>282</v>
      </c>
      <c r="B85" s="247">
        <v>3020</v>
      </c>
      <c r="C85" s="244"/>
      <c r="D85" s="246">
        <v>543600</v>
      </c>
      <c r="E85" s="254"/>
      <c r="F85" s="247"/>
      <c r="G85" s="261"/>
      <c r="H85" s="247"/>
    </row>
    <row r="86" spans="1:8" s="243" customFormat="1" ht="27.6" x14ac:dyDescent="0.3">
      <c r="A86" s="245" t="s">
        <v>282</v>
      </c>
      <c r="B86" s="247">
        <v>2980</v>
      </c>
      <c r="C86" s="244"/>
      <c r="D86" s="246">
        <v>536400</v>
      </c>
      <c r="E86" s="254"/>
      <c r="F86" s="247"/>
      <c r="G86" s="261"/>
      <c r="H86" s="247"/>
    </row>
    <row r="87" spans="1:8" s="243" customFormat="1" ht="27.6" x14ac:dyDescent="0.3">
      <c r="A87" s="245" t="s">
        <v>282</v>
      </c>
      <c r="B87" s="247">
        <v>3000</v>
      </c>
      <c r="C87" s="244"/>
      <c r="D87" s="246">
        <v>480000</v>
      </c>
      <c r="E87" s="254"/>
      <c r="F87" s="247"/>
      <c r="G87" s="261"/>
      <c r="H87" s="247"/>
    </row>
    <row r="88" spans="1:8" s="224" customFormat="1" ht="43.2" x14ac:dyDescent="0.3">
      <c r="A88" s="252" t="s">
        <v>190</v>
      </c>
      <c r="B88" s="228"/>
      <c r="C88" s="225"/>
      <c r="D88" s="227"/>
      <c r="E88" s="223"/>
      <c r="F88" s="228"/>
      <c r="G88" s="262"/>
      <c r="H88" s="228"/>
    </row>
    <row r="89" spans="1:8" s="243" customFormat="1" x14ac:dyDescent="0.3">
      <c r="A89" s="256" t="s">
        <v>283</v>
      </c>
      <c r="B89" s="258">
        <v>1</v>
      </c>
      <c r="C89" s="255"/>
      <c r="D89" s="257">
        <v>140000</v>
      </c>
      <c r="E89" s="250"/>
      <c r="F89" s="247"/>
      <c r="G89" s="239"/>
      <c r="H89" s="247"/>
    </row>
    <row r="90" spans="1:8" s="243" customFormat="1" ht="31.95" customHeight="1" x14ac:dyDescent="0.3">
      <c r="A90" s="256" t="s">
        <v>284</v>
      </c>
      <c r="B90" s="258">
        <v>2</v>
      </c>
      <c r="C90" s="255"/>
      <c r="D90" s="257">
        <v>140000</v>
      </c>
      <c r="E90" s="250"/>
      <c r="F90" s="247">
        <v>0</v>
      </c>
      <c r="G90" s="239"/>
      <c r="H90" s="247">
        <v>0</v>
      </c>
    </row>
    <row r="91" spans="1:8" s="243" customFormat="1" x14ac:dyDescent="0.3">
      <c r="A91" s="256" t="s">
        <v>285</v>
      </c>
      <c r="B91" s="258">
        <v>4</v>
      </c>
      <c r="C91" s="255"/>
      <c r="D91" s="257">
        <v>80000</v>
      </c>
      <c r="E91" s="250"/>
      <c r="F91" s="247"/>
      <c r="G91" s="239"/>
      <c r="H91" s="247"/>
    </row>
    <row r="92" spans="1:8" s="224" customFormat="1" ht="31.95" customHeight="1" x14ac:dyDescent="0.3">
      <c r="A92" s="256" t="s">
        <v>286</v>
      </c>
      <c r="B92" s="258">
        <v>1</v>
      </c>
      <c r="C92" s="255"/>
      <c r="D92" s="257">
        <v>20000</v>
      </c>
      <c r="E92" s="317" t="s">
        <v>189</v>
      </c>
      <c r="F92" s="228">
        <v>0</v>
      </c>
      <c r="G92" s="318"/>
      <c r="H92" s="228">
        <v>0</v>
      </c>
    </row>
    <row r="93" spans="1:8" s="224" customFormat="1" ht="31.95" customHeight="1" x14ac:dyDescent="0.3">
      <c r="A93" s="226" t="s">
        <v>188</v>
      </c>
      <c r="B93" s="228">
        <v>1</v>
      </c>
      <c r="C93" s="225"/>
      <c r="D93" s="227"/>
      <c r="E93" s="294"/>
      <c r="F93" s="228"/>
      <c r="G93" s="319"/>
      <c r="H93" s="228"/>
    </row>
    <row r="94" spans="1:8" ht="30.6" customHeight="1" x14ac:dyDescent="0.3">
      <c r="A94" s="306" t="s">
        <v>187</v>
      </c>
      <c r="B94" s="307"/>
      <c r="C94" s="307"/>
      <c r="D94" s="307"/>
      <c r="E94" s="308" t="s">
        <v>186</v>
      </c>
      <c r="F94" s="309"/>
      <c r="G94" s="309"/>
      <c r="H94" s="309"/>
    </row>
    <row r="95" spans="1:8" ht="46.8" x14ac:dyDescent="0.3">
      <c r="A95" s="126" t="s">
        <v>185</v>
      </c>
      <c r="B95" s="89"/>
      <c r="C95" s="125"/>
      <c r="D95" s="127">
        <f>SUM(D96:D106)</f>
        <v>1524000</v>
      </c>
      <c r="E95" s="124" t="s">
        <v>185</v>
      </c>
      <c r="F95" s="123"/>
      <c r="G95" s="122"/>
      <c r="H95" s="121">
        <f>SUM(H96:H103)</f>
        <v>254000</v>
      </c>
    </row>
    <row r="96" spans="1:8" ht="69" x14ac:dyDescent="0.3">
      <c r="A96" s="99" t="s">
        <v>184</v>
      </c>
      <c r="B96" s="143">
        <v>0</v>
      </c>
      <c r="C96" s="120"/>
      <c r="D96" s="143">
        <v>0</v>
      </c>
      <c r="E96" s="99" t="s">
        <v>183</v>
      </c>
      <c r="F96" s="143">
        <v>0</v>
      </c>
      <c r="G96" s="263"/>
      <c r="H96" s="143">
        <v>0</v>
      </c>
    </row>
    <row r="97" spans="1:8" ht="55.2" x14ac:dyDescent="0.3">
      <c r="A97" s="251" t="s">
        <v>182</v>
      </c>
      <c r="B97" s="143">
        <v>0</v>
      </c>
      <c r="C97" s="120"/>
      <c r="D97" s="143">
        <v>0</v>
      </c>
      <c r="E97" s="99" t="s">
        <v>181</v>
      </c>
      <c r="F97" s="147">
        <v>10</v>
      </c>
      <c r="G97" s="264" t="s">
        <v>303</v>
      </c>
      <c r="H97" s="148">
        <v>207500</v>
      </c>
    </row>
    <row r="98" spans="1:8" s="267" customFormat="1" ht="55.2" x14ac:dyDescent="0.3">
      <c r="A98" s="268" t="s">
        <v>305</v>
      </c>
      <c r="B98" s="269">
        <v>4</v>
      </c>
      <c r="C98" s="120"/>
      <c r="D98" s="270">
        <v>400000</v>
      </c>
      <c r="E98" s="99" t="s">
        <v>179</v>
      </c>
      <c r="F98" s="143">
        <v>16</v>
      </c>
      <c r="G98" s="264" t="s">
        <v>304</v>
      </c>
      <c r="H98" s="143">
        <v>46500</v>
      </c>
    </row>
    <row r="99" spans="1:8" s="267" customFormat="1" x14ac:dyDescent="0.3">
      <c r="A99" s="268" t="s">
        <v>306</v>
      </c>
      <c r="B99" s="269">
        <v>2</v>
      </c>
      <c r="C99" s="120"/>
      <c r="D99" s="270">
        <v>39000</v>
      </c>
      <c r="E99" s="268"/>
      <c r="F99" s="147"/>
      <c r="G99" s="264"/>
      <c r="H99" s="148"/>
    </row>
    <row r="100" spans="1:8" s="267" customFormat="1" x14ac:dyDescent="0.3">
      <c r="A100" s="268" t="s">
        <v>307</v>
      </c>
      <c r="B100" s="269">
        <v>3</v>
      </c>
      <c r="C100" s="120"/>
      <c r="D100" s="270">
        <v>225000</v>
      </c>
      <c r="E100" s="268"/>
      <c r="F100" s="147"/>
      <c r="G100" s="264"/>
      <c r="H100" s="148"/>
    </row>
    <row r="101" spans="1:8" s="267" customFormat="1" x14ac:dyDescent="0.3">
      <c r="A101" s="268" t="s">
        <v>308</v>
      </c>
      <c r="B101" s="269">
        <v>2</v>
      </c>
      <c r="C101" s="120"/>
      <c r="D101" s="270">
        <v>600000</v>
      </c>
      <c r="E101" s="268"/>
      <c r="F101" s="147"/>
      <c r="G101" s="264"/>
      <c r="H101" s="148"/>
    </row>
    <row r="102" spans="1:8" s="267" customFormat="1" ht="27.6" x14ac:dyDescent="0.3">
      <c r="A102" s="251" t="s">
        <v>180</v>
      </c>
      <c r="B102" s="269"/>
      <c r="C102" s="120"/>
      <c r="D102" s="270"/>
      <c r="E102" s="268"/>
      <c r="F102" s="147"/>
      <c r="G102" s="264"/>
      <c r="H102" s="148"/>
    </row>
    <row r="103" spans="1:8" s="267" customFormat="1" ht="27.6" x14ac:dyDescent="0.3">
      <c r="A103" s="268" t="s">
        <v>309</v>
      </c>
      <c r="B103" s="269">
        <v>2</v>
      </c>
      <c r="C103" s="120"/>
      <c r="D103" s="270">
        <v>90000</v>
      </c>
      <c r="E103" s="268"/>
      <c r="F103" s="147"/>
      <c r="G103" s="264"/>
      <c r="H103" s="148"/>
    </row>
    <row r="104" spans="1:8" x14ac:dyDescent="0.3">
      <c r="A104" s="268" t="s">
        <v>310</v>
      </c>
      <c r="B104" s="269">
        <v>3</v>
      </c>
      <c r="C104" s="119"/>
      <c r="D104" s="270">
        <v>90000</v>
      </c>
    </row>
    <row r="105" spans="1:8" s="267" customFormat="1" x14ac:dyDescent="0.3">
      <c r="A105" s="268" t="s">
        <v>311</v>
      </c>
      <c r="B105" s="269">
        <v>1</v>
      </c>
      <c r="C105" s="119"/>
      <c r="D105" s="270">
        <v>80000</v>
      </c>
      <c r="E105" s="265"/>
      <c r="F105" s="271"/>
      <c r="G105" s="266"/>
      <c r="H105" s="271"/>
    </row>
    <row r="106" spans="1:8" ht="27.6" x14ac:dyDescent="0.3">
      <c r="A106" s="251" t="s">
        <v>178</v>
      </c>
      <c r="B106" s="143">
        <v>0</v>
      </c>
      <c r="C106" s="46"/>
      <c r="D106" s="143">
        <v>0</v>
      </c>
      <c r="F106" s="271"/>
      <c r="G106" s="272"/>
      <c r="H106" s="271"/>
    </row>
    <row r="107" spans="1:8" s="267" customFormat="1" ht="41.4" x14ac:dyDescent="0.3">
      <c r="A107" s="273" t="s">
        <v>312</v>
      </c>
      <c r="B107" s="274">
        <v>1</v>
      </c>
      <c r="C107" s="276"/>
      <c r="D107" s="275">
        <v>9000000</v>
      </c>
      <c r="F107" s="271"/>
      <c r="G107" s="272"/>
      <c r="H107" s="271"/>
    </row>
    <row r="108" spans="1:8" ht="30" customHeight="1" x14ac:dyDescent="0.3">
      <c r="A108" s="310" t="s">
        <v>177</v>
      </c>
      <c r="B108" s="310"/>
      <c r="C108" s="310"/>
      <c r="D108" s="310"/>
      <c r="E108" s="310" t="s">
        <v>177</v>
      </c>
      <c r="F108" s="310"/>
      <c r="G108" s="310"/>
      <c r="H108" s="310"/>
    </row>
    <row r="109" spans="1:8" x14ac:dyDescent="0.3">
      <c r="A109"/>
      <c r="B109" s="118"/>
      <c r="C109" s="118"/>
    </row>
    <row r="110" spans="1:8" x14ac:dyDescent="0.3">
      <c r="A110" s="277" t="s">
        <v>313</v>
      </c>
    </row>
    <row r="111" spans="1:8" x14ac:dyDescent="0.3">
      <c r="A111"/>
      <c r="B111" s="118"/>
      <c r="C111" s="118"/>
    </row>
    <row r="112" spans="1:8" x14ac:dyDescent="0.3">
      <c r="A112"/>
      <c r="B112" s="117"/>
      <c r="C112" s="117"/>
    </row>
    <row r="113" spans="1:3" x14ac:dyDescent="0.3">
      <c r="A113"/>
    </row>
    <row r="114" spans="1:3" x14ac:dyDescent="0.3">
      <c r="A114"/>
    </row>
    <row r="115" spans="1:3" x14ac:dyDescent="0.3">
      <c r="A115"/>
      <c r="B115" s="118"/>
      <c r="C115" s="118"/>
    </row>
    <row r="116" spans="1:3" x14ac:dyDescent="0.3">
      <c r="A116"/>
      <c r="B116" s="117"/>
      <c r="C116" s="117"/>
    </row>
    <row r="117" spans="1:3" x14ac:dyDescent="0.3">
      <c r="A117"/>
    </row>
    <row r="118" spans="1:3" x14ac:dyDescent="0.3">
      <c r="A118"/>
    </row>
    <row r="119" spans="1:3" x14ac:dyDescent="0.3">
      <c r="A119"/>
      <c r="B119" s="117"/>
      <c r="C119" s="117"/>
    </row>
    <row r="120" spans="1:3" x14ac:dyDescent="0.3">
      <c r="A120"/>
    </row>
    <row r="121" spans="1:3" x14ac:dyDescent="0.3">
      <c r="A121"/>
      <c r="B121" s="118"/>
      <c r="C121" s="118"/>
    </row>
    <row r="122" spans="1:3" x14ac:dyDescent="0.3">
      <c r="A122"/>
      <c r="B122" s="117"/>
      <c r="C122" s="117"/>
    </row>
  </sheetData>
  <mergeCells count="78">
    <mergeCell ref="B1:D1"/>
    <mergeCell ref="B2:D2"/>
    <mergeCell ref="B3:D3"/>
    <mergeCell ref="B4:D4"/>
    <mergeCell ref="B5:D5"/>
    <mergeCell ref="E7:H7"/>
    <mergeCell ref="A8:A9"/>
    <mergeCell ref="B8:B9"/>
    <mergeCell ref="C8:C9"/>
    <mergeCell ref="D8:D9"/>
    <mergeCell ref="E8:E9"/>
    <mergeCell ref="F8:F9"/>
    <mergeCell ref="G8:G9"/>
    <mergeCell ref="H8:H9"/>
    <mergeCell ref="A7:D7"/>
    <mergeCell ref="G92:G93"/>
    <mergeCell ref="A55:D55"/>
    <mergeCell ref="E55:H55"/>
    <mergeCell ref="A10:D10"/>
    <mergeCell ref="E10:H10"/>
    <mergeCell ref="E12:E13"/>
    <mergeCell ref="G12:G13"/>
    <mergeCell ref="G20:G22"/>
    <mergeCell ref="H20:H22"/>
    <mergeCell ref="C23:C25"/>
    <mergeCell ref="D23:D25"/>
    <mergeCell ref="E23:E24"/>
    <mergeCell ref="G23:G25"/>
    <mergeCell ref="H23:H25"/>
    <mergeCell ref="C26:C28"/>
    <mergeCell ref="D26:D28"/>
    <mergeCell ref="A94:D94"/>
    <mergeCell ref="E94:H94"/>
    <mergeCell ref="A108:D108"/>
    <mergeCell ref="E108:H108"/>
    <mergeCell ref="F12:F13"/>
    <mergeCell ref="C41:C43"/>
    <mergeCell ref="D41:D43"/>
    <mergeCell ref="E57:E58"/>
    <mergeCell ref="G57:G58"/>
    <mergeCell ref="C57:C59"/>
    <mergeCell ref="G41:G43"/>
    <mergeCell ref="C20:C22"/>
    <mergeCell ref="D20:D22"/>
    <mergeCell ref="E20:E21"/>
    <mergeCell ref="F20:F21"/>
    <mergeCell ref="E92:E93"/>
    <mergeCell ref="F23:F24"/>
    <mergeCell ref="F26:F27"/>
    <mergeCell ref="F35:F36"/>
    <mergeCell ref="C29:C31"/>
    <mergeCell ref="D29:D31"/>
    <mergeCell ref="C32:C34"/>
    <mergeCell ref="D32:D34"/>
    <mergeCell ref="C35:C37"/>
    <mergeCell ref="D35:D37"/>
    <mergeCell ref="C62:C63"/>
    <mergeCell ref="F38:F39"/>
    <mergeCell ref="H41:H42"/>
    <mergeCell ref="E26:E27"/>
    <mergeCell ref="E29:E30"/>
    <mergeCell ref="E32:E33"/>
    <mergeCell ref="E35:E36"/>
    <mergeCell ref="G26:G28"/>
    <mergeCell ref="F29:F30"/>
    <mergeCell ref="G29:G31"/>
    <mergeCell ref="G32:G34"/>
    <mergeCell ref="F32:F33"/>
    <mergeCell ref="G35:G37"/>
    <mergeCell ref="C38:C40"/>
    <mergeCell ref="D38:D40"/>
    <mergeCell ref="E38:E39"/>
    <mergeCell ref="G38:G40"/>
    <mergeCell ref="H38:H40"/>
    <mergeCell ref="H26:H28"/>
    <mergeCell ref="H29:H31"/>
    <mergeCell ref="H32:H34"/>
    <mergeCell ref="H35:H37"/>
  </mergeCells>
  <hyperlinks>
    <hyperlink ref="B5" r:id="rId1" xr:uid="{3D05F325-36AC-420F-9EB2-10ECEADF8282}"/>
  </hyperlinks>
  <pageMargins left="0.7" right="0.7" top="0.75" bottom="0.75" header="0.3" footer="0.3"/>
  <pageSetup scale="40" orientation="portrait" r:id="rId2"/>
  <colBreaks count="1" manualBreakCount="1">
    <brk id="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BC164D-2B05-4C9E-8E4E-610655FA19C2}">
  <dimension ref="A1:C14"/>
  <sheetViews>
    <sheetView view="pageBreakPreview" zoomScaleNormal="100" zoomScaleSheetLayoutView="100" workbookViewId="0">
      <selection activeCell="C3" sqref="C3"/>
    </sheetView>
  </sheetViews>
  <sheetFormatPr defaultRowHeight="14.4" x14ac:dyDescent="0.3"/>
  <cols>
    <col min="1" max="1" width="48.33203125" customWidth="1"/>
    <col min="2" max="2" width="67.109375" customWidth="1"/>
    <col min="3" max="3" width="62.5546875" style="113" customWidth="1"/>
  </cols>
  <sheetData>
    <row r="1" spans="1:3" ht="101.4" customHeight="1" thickBot="1" x14ac:dyDescent="0.35">
      <c r="A1" s="5" t="s">
        <v>21</v>
      </c>
      <c r="B1" s="29" t="s">
        <v>36</v>
      </c>
    </row>
    <row r="2" spans="1:3" x14ac:dyDescent="0.3">
      <c r="A2" s="43"/>
      <c r="B2" s="44"/>
    </row>
    <row r="3" spans="1:3" ht="30.6" customHeight="1" x14ac:dyDescent="0.3">
      <c r="A3" s="337" t="s">
        <v>173</v>
      </c>
      <c r="B3" s="338"/>
    </row>
    <row r="4" spans="1:3" ht="28.8" x14ac:dyDescent="0.3">
      <c r="A4" s="116" t="s">
        <v>172</v>
      </c>
      <c r="B4" s="20" t="s">
        <v>174</v>
      </c>
    </row>
    <row r="5" spans="1:3" ht="57.6" x14ac:dyDescent="0.3">
      <c r="A5" s="116" t="s">
        <v>171</v>
      </c>
      <c r="B5" s="20" t="s">
        <v>175</v>
      </c>
    </row>
    <row r="6" spans="1:3" ht="144" x14ac:dyDescent="0.3">
      <c r="A6" s="116" t="s">
        <v>170</v>
      </c>
      <c r="B6" s="20" t="s">
        <v>176</v>
      </c>
    </row>
    <row r="7" spans="1:3" ht="38.4" customHeight="1" x14ac:dyDescent="0.3">
      <c r="A7" s="116" t="s">
        <v>169</v>
      </c>
      <c r="B7" s="115">
        <v>376.14</v>
      </c>
      <c r="C7" s="114" t="s">
        <v>168</v>
      </c>
    </row>
    <row r="8" spans="1:3" ht="56.25" customHeight="1" x14ac:dyDescent="0.3">
      <c r="A8" s="116" t="s">
        <v>167</v>
      </c>
      <c r="B8" s="115">
        <v>2.15</v>
      </c>
      <c r="C8" s="114" t="s">
        <v>166</v>
      </c>
    </row>
    <row r="9" spans="1:3" ht="45.6" customHeight="1" x14ac:dyDescent="0.3">
      <c r="A9" s="337" t="s">
        <v>165</v>
      </c>
      <c r="B9" s="338"/>
    </row>
    <row r="10" spans="1:3" ht="43.2" x14ac:dyDescent="0.3">
      <c r="A10" s="16" t="s">
        <v>164</v>
      </c>
      <c r="B10" s="20" t="s">
        <v>163</v>
      </c>
    </row>
    <row r="11" spans="1:3" ht="51.75" customHeight="1" x14ac:dyDescent="0.3">
      <c r="A11" s="16" t="s">
        <v>162</v>
      </c>
      <c r="B11" s="8" t="s">
        <v>161</v>
      </c>
    </row>
    <row r="12" spans="1:3" ht="179.25" customHeight="1" x14ac:dyDescent="0.3">
      <c r="A12" s="16" t="s">
        <v>160</v>
      </c>
      <c r="B12" s="20" t="s">
        <v>159</v>
      </c>
    </row>
    <row r="13" spans="1:3" ht="43.2" x14ac:dyDescent="0.3">
      <c r="A13" s="16" t="s">
        <v>158</v>
      </c>
      <c r="B13" s="20" t="s">
        <v>157</v>
      </c>
    </row>
    <row r="14" spans="1:3" ht="28.8" x14ac:dyDescent="0.3">
      <c r="A14" s="16" t="s">
        <v>156</v>
      </c>
      <c r="B14" s="20" t="s">
        <v>26</v>
      </c>
    </row>
  </sheetData>
  <mergeCells count="2">
    <mergeCell ref="A9:B9"/>
    <mergeCell ref="A3:B3"/>
  </mergeCells>
  <pageMargins left="0.7" right="0.7" top="0.75" bottom="0.75" header="0.3" footer="0.3"/>
  <pageSetup scale="5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AF8F6D-CABB-4BDE-B6BC-7EE428BD04A1}">
  <sheetPr>
    <pageSetUpPr fitToPage="1"/>
  </sheetPr>
  <dimension ref="A1:J55"/>
  <sheetViews>
    <sheetView view="pageBreakPreview" topLeftCell="A31" zoomScale="60" zoomScaleNormal="60" workbookViewId="0">
      <selection activeCell="B47" sqref="B47:B50"/>
    </sheetView>
  </sheetViews>
  <sheetFormatPr defaultRowHeight="14.4" x14ac:dyDescent="0.3"/>
  <cols>
    <col min="1" max="1" width="40.5546875" style="1" customWidth="1"/>
    <col min="2" max="2" width="18.5546875" customWidth="1"/>
    <col min="3" max="3" width="23.109375" customWidth="1"/>
    <col min="4" max="4" width="66.21875" customWidth="1"/>
    <col min="5" max="5" width="17.44140625" style="74" customWidth="1"/>
    <col min="6" max="6" width="16.6640625" style="74" customWidth="1"/>
    <col min="7" max="7" width="18" style="74" customWidth="1"/>
    <col min="8" max="8" width="20.88671875" style="74" customWidth="1"/>
    <col min="10" max="10" width="42.44140625" customWidth="1"/>
    <col min="11" max="11" width="22.5546875" customWidth="1"/>
  </cols>
  <sheetData>
    <row r="1" spans="1:10" ht="49.5" customHeight="1" thickBot="1" x14ac:dyDescent="0.35">
      <c r="A1" s="5" t="s">
        <v>21</v>
      </c>
      <c r="B1" s="342" t="s">
        <v>36</v>
      </c>
      <c r="C1" s="343"/>
      <c r="D1" s="343"/>
    </row>
    <row r="2" spans="1:10" ht="21.75" customHeight="1" x14ac:dyDescent="0.3">
      <c r="A2" s="43"/>
      <c r="B2" s="44"/>
      <c r="C2" s="44"/>
      <c r="D2" s="44"/>
    </row>
    <row r="3" spans="1:10" ht="18" customHeight="1" x14ac:dyDescent="0.3">
      <c r="A3" s="329" t="s">
        <v>154</v>
      </c>
      <c r="B3" s="329"/>
      <c r="C3" s="329"/>
      <c r="D3" s="329"/>
    </row>
    <row r="4" spans="1:10" ht="91.2" customHeight="1" x14ac:dyDescent="0.3">
      <c r="A4" s="102" t="s">
        <v>153</v>
      </c>
      <c r="B4" s="8">
        <v>90915</v>
      </c>
      <c r="C4" s="101"/>
      <c r="D4" s="104" t="s">
        <v>155</v>
      </c>
      <c r="F4" s="103"/>
      <c r="G4" s="103"/>
      <c r="H4" s="103"/>
      <c r="I4" s="93"/>
      <c r="J4" s="93"/>
    </row>
    <row r="5" spans="1:10" ht="31.2" x14ac:dyDescent="0.3">
      <c r="A5" s="84" t="s">
        <v>152</v>
      </c>
      <c r="B5" s="8">
        <v>85932</v>
      </c>
      <c r="C5" s="46"/>
      <c r="D5" s="104" t="s">
        <v>126</v>
      </c>
      <c r="F5" s="103"/>
      <c r="G5" s="103"/>
      <c r="H5" s="103"/>
      <c r="I5" s="93"/>
      <c r="J5" s="93"/>
    </row>
    <row r="6" spans="1:10" ht="52.5" customHeight="1" x14ac:dyDescent="0.3">
      <c r="A6" s="6" t="s">
        <v>129</v>
      </c>
      <c r="B6" s="8">
        <v>2999</v>
      </c>
      <c r="C6" s="46"/>
      <c r="D6" s="104" t="s">
        <v>151</v>
      </c>
      <c r="F6" s="103"/>
      <c r="G6" s="103"/>
      <c r="H6" s="103"/>
      <c r="I6" s="93"/>
      <c r="J6" s="93"/>
    </row>
    <row r="7" spans="1:10" ht="30" customHeight="1" x14ac:dyDescent="0.3">
      <c r="A7" s="6" t="s">
        <v>127</v>
      </c>
      <c r="B7" s="8">
        <v>75475</v>
      </c>
      <c r="C7" s="10">
        <f>B7/B5</f>
        <v>0.87831075734301545</v>
      </c>
      <c r="D7" s="104" t="s">
        <v>126</v>
      </c>
      <c r="E7" s="145" t="s">
        <v>235</v>
      </c>
      <c r="F7" s="103"/>
      <c r="G7" s="103"/>
      <c r="H7" s="103"/>
      <c r="I7" s="93"/>
      <c r="J7" s="93"/>
    </row>
    <row r="8" spans="1:10" ht="181.8" customHeight="1" x14ac:dyDescent="0.3">
      <c r="A8" s="6" t="s">
        <v>125</v>
      </c>
      <c r="B8" s="8">
        <v>84492</v>
      </c>
      <c r="C8" s="10">
        <f>B8/B5</f>
        <v>0.98324256388772513</v>
      </c>
      <c r="D8" s="104" t="s">
        <v>150</v>
      </c>
      <c r="E8" s="144">
        <v>1</v>
      </c>
      <c r="F8" s="134"/>
      <c r="G8" s="103"/>
      <c r="H8" s="103"/>
      <c r="I8" s="49"/>
      <c r="J8" s="49"/>
    </row>
    <row r="9" spans="1:10" ht="41.4" x14ac:dyDescent="0.3">
      <c r="A9" s="90"/>
      <c r="B9" s="89"/>
      <c r="C9" s="88" t="s">
        <v>123</v>
      </c>
      <c r="D9" s="88" t="s">
        <v>122</v>
      </c>
      <c r="E9" s="87"/>
      <c r="F9" s="96"/>
      <c r="G9" s="100"/>
      <c r="H9" s="100"/>
      <c r="I9" s="1"/>
      <c r="J9" s="1"/>
    </row>
    <row r="10" spans="1:10" ht="15.6" x14ac:dyDescent="0.3">
      <c r="A10" s="84" t="s">
        <v>149</v>
      </c>
      <c r="B10" s="91">
        <v>245</v>
      </c>
      <c r="C10" s="91">
        <v>123</v>
      </c>
      <c r="D10" s="91">
        <v>38</v>
      </c>
      <c r="E10" s="87" t="s">
        <v>120</v>
      </c>
      <c r="F10" s="96"/>
      <c r="G10" s="96"/>
      <c r="H10" s="96"/>
      <c r="I10" s="93"/>
      <c r="J10" s="93"/>
    </row>
    <row r="11" spans="1:10" x14ac:dyDescent="0.3">
      <c r="A11" s="6" t="s">
        <v>148</v>
      </c>
      <c r="B11" s="8">
        <v>223</v>
      </c>
      <c r="C11" s="8">
        <v>121</v>
      </c>
      <c r="D11" s="8">
        <v>27</v>
      </c>
      <c r="E11" s="87" t="s">
        <v>120</v>
      </c>
      <c r="F11" s="96"/>
      <c r="G11" s="96"/>
    </row>
    <row r="12" spans="1:10" x14ac:dyDescent="0.3">
      <c r="A12" s="6" t="s">
        <v>147</v>
      </c>
      <c r="B12" s="8">
        <v>22</v>
      </c>
      <c r="C12" s="8">
        <v>2</v>
      </c>
      <c r="D12" s="8">
        <v>11</v>
      </c>
      <c r="E12" s="87" t="s">
        <v>120</v>
      </c>
      <c r="F12" s="96"/>
      <c r="G12" s="96"/>
      <c r="H12" s="96"/>
      <c r="I12" s="93"/>
      <c r="J12" s="93"/>
    </row>
    <row r="13" spans="1:10" ht="15.6" x14ac:dyDescent="0.3">
      <c r="A13" s="84" t="s">
        <v>146</v>
      </c>
      <c r="B13" s="8">
        <v>53</v>
      </c>
      <c r="C13" s="46"/>
      <c r="D13" s="46"/>
      <c r="E13" s="87" t="s">
        <v>120</v>
      </c>
      <c r="F13" s="96"/>
      <c r="G13" s="96"/>
      <c r="H13" s="96"/>
    </row>
    <row r="14" spans="1:10" x14ac:dyDescent="0.3">
      <c r="A14" s="99" t="s">
        <v>145</v>
      </c>
      <c r="B14" s="8">
        <v>2</v>
      </c>
      <c r="C14" s="46"/>
      <c r="D14" s="46"/>
      <c r="E14" s="87" t="s">
        <v>120</v>
      </c>
      <c r="F14" s="96"/>
      <c r="G14" s="96"/>
      <c r="H14" s="96"/>
    </row>
    <row r="15" spans="1:10" x14ac:dyDescent="0.3">
      <c r="A15" s="98" t="s">
        <v>144</v>
      </c>
      <c r="B15" s="8">
        <v>21</v>
      </c>
      <c r="C15" s="46"/>
      <c r="D15" s="46"/>
      <c r="E15" s="87" t="s">
        <v>120</v>
      </c>
      <c r="F15" s="96"/>
      <c r="G15" s="96"/>
      <c r="H15" s="96"/>
      <c r="I15" s="93"/>
      <c r="J15" s="93"/>
    </row>
    <row r="16" spans="1:10" ht="31.2" x14ac:dyDescent="0.3">
      <c r="A16" s="84" t="s">
        <v>143</v>
      </c>
      <c r="B16" s="86">
        <v>1</v>
      </c>
      <c r="C16" s="82"/>
      <c r="D16" s="82"/>
      <c r="E16" s="85"/>
      <c r="F16" s="96"/>
      <c r="G16" s="96"/>
      <c r="H16" s="96"/>
      <c r="I16" s="93"/>
      <c r="J16" s="93"/>
    </row>
    <row r="17" spans="1:10" ht="15.6" x14ac:dyDescent="0.3">
      <c r="A17" s="84" t="s">
        <v>142</v>
      </c>
      <c r="B17" s="83">
        <v>10.6</v>
      </c>
      <c r="C17" s="82"/>
      <c r="D17" s="107"/>
      <c r="E17" s="87"/>
      <c r="F17" s="96"/>
      <c r="G17" s="96"/>
      <c r="H17" s="96"/>
      <c r="I17" s="93"/>
      <c r="J17" s="93"/>
    </row>
    <row r="18" spans="1:10" ht="46.8" x14ac:dyDescent="0.3">
      <c r="A18" s="95" t="s">
        <v>141</v>
      </c>
      <c r="B18" s="8">
        <v>84</v>
      </c>
      <c r="C18" s="105"/>
      <c r="D18" s="108" t="s">
        <v>140</v>
      </c>
      <c r="F18" s="96"/>
      <c r="G18" s="96"/>
      <c r="H18" s="96"/>
      <c r="I18" s="93"/>
      <c r="J18" s="93"/>
    </row>
    <row r="19" spans="1:10" ht="62.4" x14ac:dyDescent="0.3">
      <c r="A19" s="95" t="s">
        <v>139</v>
      </c>
      <c r="B19" s="97">
        <v>0.03</v>
      </c>
      <c r="C19" s="105"/>
      <c r="D19" s="109">
        <v>0.03</v>
      </c>
      <c r="F19" s="96"/>
      <c r="G19" s="96"/>
      <c r="H19" s="96"/>
      <c r="I19" s="93"/>
      <c r="J19" s="93"/>
    </row>
    <row r="20" spans="1:10" ht="54.6" customHeight="1" x14ac:dyDescent="0.3">
      <c r="A20" s="95" t="s">
        <v>138</v>
      </c>
      <c r="B20" s="9">
        <v>1</v>
      </c>
      <c r="C20" s="106"/>
      <c r="D20" s="108" t="s">
        <v>137</v>
      </c>
      <c r="F20" s="96"/>
      <c r="G20" s="96"/>
      <c r="H20" s="96"/>
      <c r="I20" s="93"/>
      <c r="J20" s="93"/>
    </row>
    <row r="21" spans="1:10" ht="31.2" x14ac:dyDescent="0.3">
      <c r="A21" s="95" t="s">
        <v>136</v>
      </c>
      <c r="B21" s="94">
        <v>3671910</v>
      </c>
      <c r="C21" s="105"/>
      <c r="D21" s="108" t="s">
        <v>135</v>
      </c>
      <c r="F21" s="96"/>
      <c r="G21" s="96"/>
      <c r="H21" s="96"/>
      <c r="I21" s="93"/>
      <c r="J21" s="93"/>
    </row>
    <row r="22" spans="1:10" ht="125.4" customHeight="1" x14ac:dyDescent="0.3">
      <c r="A22" s="95" t="s">
        <v>134</v>
      </c>
      <c r="B22" s="94" t="s">
        <v>133</v>
      </c>
      <c r="C22" s="105"/>
      <c r="D22" s="104" t="s">
        <v>132</v>
      </c>
      <c r="F22" s="103"/>
      <c r="G22" s="103"/>
      <c r="H22" s="103"/>
      <c r="I22" s="93"/>
      <c r="J22" s="92"/>
    </row>
    <row r="23" spans="1:10" ht="15.6" x14ac:dyDescent="0.3">
      <c r="A23" s="340" t="s">
        <v>131</v>
      </c>
      <c r="B23" s="340"/>
      <c r="C23" s="340"/>
      <c r="D23" s="341"/>
    </row>
    <row r="24" spans="1:10" ht="45" customHeight="1" x14ac:dyDescent="0.3">
      <c r="A24" s="84" t="s">
        <v>130</v>
      </c>
      <c r="B24" s="8">
        <v>85932</v>
      </c>
      <c r="C24" s="46"/>
      <c r="D24" s="110" t="s">
        <v>126</v>
      </c>
    </row>
    <row r="25" spans="1:10" ht="51" customHeight="1" x14ac:dyDescent="0.3">
      <c r="A25" s="6" t="s">
        <v>129</v>
      </c>
      <c r="B25" s="8">
        <v>4004</v>
      </c>
      <c r="C25" s="46"/>
      <c r="D25" s="104" t="s">
        <v>128</v>
      </c>
      <c r="F25" s="103"/>
      <c r="G25" s="103"/>
      <c r="H25" s="103"/>
      <c r="J25" s="49"/>
    </row>
    <row r="26" spans="1:10" x14ac:dyDescent="0.3">
      <c r="A26" s="6" t="s">
        <v>127</v>
      </c>
      <c r="B26" s="8">
        <v>78862</v>
      </c>
      <c r="C26" s="10">
        <f>B26/B24</f>
        <v>0.91772564353209518</v>
      </c>
      <c r="D26" s="110" t="s">
        <v>126</v>
      </c>
    </row>
    <row r="27" spans="1:10" ht="128.4" customHeight="1" x14ac:dyDescent="0.3">
      <c r="A27" s="6" t="s">
        <v>125</v>
      </c>
      <c r="B27" s="8">
        <v>84663</v>
      </c>
      <c r="C27" s="10">
        <f>B27/B24</f>
        <v>0.98523250942605778</v>
      </c>
      <c r="D27" s="104" t="s">
        <v>124</v>
      </c>
      <c r="F27" s="103"/>
      <c r="G27" s="103"/>
      <c r="H27" s="103"/>
      <c r="J27" s="49"/>
    </row>
    <row r="28" spans="1:10" ht="41.4" x14ac:dyDescent="0.3">
      <c r="A28" s="90"/>
      <c r="B28" s="89"/>
      <c r="C28" s="88" t="s">
        <v>123</v>
      </c>
      <c r="D28" s="88" t="s">
        <v>122</v>
      </c>
      <c r="E28" s="80"/>
    </row>
    <row r="29" spans="1:10" ht="19.2" customHeight="1" x14ac:dyDescent="0.3">
      <c r="A29" s="84" t="s">
        <v>121</v>
      </c>
      <c r="B29" s="86">
        <v>277</v>
      </c>
      <c r="C29" s="86">
        <v>172</v>
      </c>
      <c r="D29" s="86">
        <v>7</v>
      </c>
      <c r="E29" s="87" t="s">
        <v>120</v>
      </c>
    </row>
    <row r="30" spans="1:10" ht="31.2" x14ac:dyDescent="0.3">
      <c r="A30" s="84" t="s">
        <v>119</v>
      </c>
      <c r="B30" s="86">
        <v>48</v>
      </c>
      <c r="C30" s="82"/>
      <c r="D30" s="81"/>
      <c r="E30" s="85"/>
    </row>
    <row r="31" spans="1:10" ht="37.200000000000003" customHeight="1" x14ac:dyDescent="0.3">
      <c r="A31" s="84" t="s">
        <v>118</v>
      </c>
      <c r="B31" s="83">
        <v>14.5</v>
      </c>
      <c r="C31" s="82"/>
      <c r="D31" s="81"/>
      <c r="E31" s="80"/>
    </row>
    <row r="32" spans="1:10" ht="85.2" customHeight="1" x14ac:dyDescent="0.3">
      <c r="A32" s="79" t="s">
        <v>117</v>
      </c>
      <c r="B32" s="51" t="s">
        <v>45</v>
      </c>
      <c r="C32" s="51" t="s">
        <v>46</v>
      </c>
      <c r="D32" s="51" t="s">
        <v>47</v>
      </c>
      <c r="E32" s="51" t="s">
        <v>116</v>
      </c>
      <c r="F32" s="51" t="s">
        <v>50</v>
      </c>
      <c r="G32" s="51" t="s">
        <v>51</v>
      </c>
      <c r="H32" s="51" t="s">
        <v>115</v>
      </c>
    </row>
    <row r="33" spans="1:8" ht="28.8" x14ac:dyDescent="0.3">
      <c r="A33" s="77" t="s">
        <v>114</v>
      </c>
      <c r="B33" s="53" t="s">
        <v>111</v>
      </c>
      <c r="C33" s="53">
        <v>1963</v>
      </c>
      <c r="D33" s="53" t="s">
        <v>107</v>
      </c>
      <c r="E33" s="53">
        <v>2339016</v>
      </c>
      <c r="F33" s="53">
        <v>90</v>
      </c>
      <c r="G33" s="56" t="s">
        <v>99</v>
      </c>
      <c r="H33" s="56" t="s">
        <v>89</v>
      </c>
    </row>
    <row r="34" spans="1:8" ht="28.8" x14ac:dyDescent="0.3">
      <c r="A34" s="77" t="s">
        <v>113</v>
      </c>
      <c r="B34" s="53" t="s">
        <v>111</v>
      </c>
      <c r="C34" s="53">
        <v>2001</v>
      </c>
      <c r="D34" s="53" t="s">
        <v>106</v>
      </c>
      <c r="E34" s="53">
        <v>1684915</v>
      </c>
      <c r="F34" s="53">
        <v>85</v>
      </c>
      <c r="G34" s="56" t="s">
        <v>96</v>
      </c>
      <c r="H34" s="56" t="s">
        <v>89</v>
      </c>
    </row>
    <row r="35" spans="1:8" ht="28.8" x14ac:dyDescent="0.3">
      <c r="A35" s="77" t="s">
        <v>112</v>
      </c>
      <c r="B35" s="53" t="s">
        <v>111</v>
      </c>
      <c r="C35" s="53">
        <v>2009</v>
      </c>
      <c r="D35" s="53" t="s">
        <v>104</v>
      </c>
      <c r="E35" s="53">
        <v>20478</v>
      </c>
      <c r="F35" s="53">
        <v>60</v>
      </c>
      <c r="G35" s="56" t="s">
        <v>94</v>
      </c>
      <c r="H35" s="56" t="s">
        <v>89</v>
      </c>
    </row>
    <row r="36" spans="1:8" ht="57.6" x14ac:dyDescent="0.3">
      <c r="A36" s="79" t="s">
        <v>110</v>
      </c>
      <c r="B36" s="51" t="s">
        <v>45</v>
      </c>
      <c r="C36" s="51" t="s">
        <v>46</v>
      </c>
      <c r="D36" s="51" t="s">
        <v>47</v>
      </c>
      <c r="E36" s="51" t="s">
        <v>109</v>
      </c>
      <c r="F36" s="51" t="s">
        <v>50</v>
      </c>
      <c r="G36" s="51" t="s">
        <v>51</v>
      </c>
      <c r="H36" s="51" t="s">
        <v>108</v>
      </c>
    </row>
    <row r="37" spans="1:8" ht="28.8" x14ac:dyDescent="0.3">
      <c r="A37" s="77" t="s">
        <v>100</v>
      </c>
      <c r="B37" s="53" t="s">
        <v>92</v>
      </c>
      <c r="C37" s="53">
        <v>1963</v>
      </c>
      <c r="D37" s="53" t="s">
        <v>107</v>
      </c>
      <c r="E37" s="53">
        <v>2330426</v>
      </c>
      <c r="F37" s="53">
        <v>75</v>
      </c>
      <c r="G37" s="56" t="s">
        <v>99</v>
      </c>
      <c r="H37" s="56" t="s">
        <v>89</v>
      </c>
    </row>
    <row r="38" spans="1:8" ht="28.8" x14ac:dyDescent="0.3">
      <c r="A38" s="77" t="s">
        <v>98</v>
      </c>
      <c r="B38" s="53" t="s">
        <v>92</v>
      </c>
      <c r="C38" s="53">
        <v>2001</v>
      </c>
      <c r="D38" s="53" t="s">
        <v>106</v>
      </c>
      <c r="E38" s="53">
        <v>1571551</v>
      </c>
      <c r="F38" s="53">
        <v>85</v>
      </c>
      <c r="G38" s="56" t="s">
        <v>96</v>
      </c>
      <c r="H38" s="56" t="s">
        <v>89</v>
      </c>
    </row>
    <row r="39" spans="1:8" ht="28.8" x14ac:dyDescent="0.3">
      <c r="A39" s="77" t="s">
        <v>95</v>
      </c>
      <c r="B39" s="53" t="s">
        <v>105</v>
      </c>
      <c r="C39" s="53">
        <v>2009</v>
      </c>
      <c r="D39" s="53" t="s">
        <v>104</v>
      </c>
      <c r="E39" s="53">
        <v>18330</v>
      </c>
      <c r="F39" s="53">
        <v>60</v>
      </c>
      <c r="G39" s="56" t="s">
        <v>94</v>
      </c>
      <c r="H39" s="56" t="s">
        <v>89</v>
      </c>
    </row>
    <row r="40" spans="1:8" ht="72" x14ac:dyDescent="0.3">
      <c r="A40" s="79" t="s">
        <v>103</v>
      </c>
      <c r="B40" s="51" t="s">
        <v>45</v>
      </c>
      <c r="C40" s="51" t="s">
        <v>46</v>
      </c>
      <c r="D40" s="51" t="s">
        <v>102</v>
      </c>
      <c r="E40" s="51" t="s">
        <v>50</v>
      </c>
      <c r="F40" s="51" t="s">
        <v>51</v>
      </c>
      <c r="G40" s="51" t="s">
        <v>101</v>
      </c>
    </row>
    <row r="41" spans="1:8" ht="28.8" x14ac:dyDescent="0.3">
      <c r="A41" s="77" t="s">
        <v>100</v>
      </c>
      <c r="B41" s="53" t="s">
        <v>92</v>
      </c>
      <c r="C41" s="53">
        <v>1963</v>
      </c>
      <c r="D41" s="53">
        <v>6000</v>
      </c>
      <c r="E41" s="53">
        <v>85</v>
      </c>
      <c r="F41" s="56" t="s">
        <v>99</v>
      </c>
      <c r="G41" s="56" t="s">
        <v>89</v>
      </c>
      <c r="H41" s="59"/>
    </row>
    <row r="42" spans="1:8" ht="28.8" x14ac:dyDescent="0.3">
      <c r="A42" s="77" t="s">
        <v>98</v>
      </c>
      <c r="B42" s="53" t="s">
        <v>92</v>
      </c>
      <c r="C42" s="53">
        <v>2001</v>
      </c>
      <c r="D42" s="53" t="s">
        <v>97</v>
      </c>
      <c r="E42" s="53">
        <v>80</v>
      </c>
      <c r="F42" s="56" t="s">
        <v>96</v>
      </c>
      <c r="G42" s="56" t="s">
        <v>89</v>
      </c>
      <c r="H42" s="59"/>
    </row>
    <row r="43" spans="1:8" ht="28.8" x14ac:dyDescent="0.3">
      <c r="A43" s="77" t="s">
        <v>95</v>
      </c>
      <c r="B43" s="53" t="s">
        <v>92</v>
      </c>
      <c r="C43" s="53">
        <v>2009</v>
      </c>
      <c r="D43" s="53">
        <v>300</v>
      </c>
      <c r="E43" s="53">
        <v>40</v>
      </c>
      <c r="F43" s="56" t="s">
        <v>94</v>
      </c>
      <c r="G43" s="56" t="s">
        <v>89</v>
      </c>
      <c r="H43" s="78"/>
    </row>
    <row r="44" spans="1:8" ht="28.8" x14ac:dyDescent="0.3">
      <c r="A44" s="77" t="s">
        <v>93</v>
      </c>
      <c r="B44" s="53" t="s">
        <v>92</v>
      </c>
      <c r="C44" s="76">
        <v>2014</v>
      </c>
      <c r="D44" s="76" t="s">
        <v>91</v>
      </c>
      <c r="E44" s="53">
        <v>25</v>
      </c>
      <c r="F44" s="75" t="s">
        <v>90</v>
      </c>
      <c r="G44" s="56" t="s">
        <v>89</v>
      </c>
    </row>
    <row r="45" spans="1:8" x14ac:dyDescent="0.3">
      <c r="E45" s="74" t="s">
        <v>88</v>
      </c>
    </row>
    <row r="46" spans="1:8" x14ac:dyDescent="0.3">
      <c r="A46" s="61" t="s">
        <v>87</v>
      </c>
      <c r="B46" s="111"/>
      <c r="C46" s="111"/>
      <c r="D46" s="111"/>
      <c r="E46" s="112"/>
      <c r="F46" s="112"/>
      <c r="G46" s="112"/>
    </row>
    <row r="47" spans="1:8" x14ac:dyDescent="0.3">
      <c r="A47" s="61" t="s">
        <v>86</v>
      </c>
      <c r="B47" s="111">
        <v>1185614</v>
      </c>
      <c r="C47" s="111"/>
      <c r="D47" s="111"/>
      <c r="E47" s="112"/>
      <c r="F47" s="112"/>
      <c r="G47" s="112"/>
    </row>
    <row r="48" spans="1:8" x14ac:dyDescent="0.3">
      <c r="A48" s="61" t="s">
        <v>85</v>
      </c>
      <c r="B48" s="111">
        <v>861502</v>
      </c>
      <c r="C48" s="111"/>
      <c r="D48" s="111"/>
      <c r="E48" s="112"/>
      <c r="F48" s="112"/>
      <c r="G48" s="112"/>
    </row>
    <row r="49" spans="1:7" x14ac:dyDescent="0.3">
      <c r="A49" s="61" t="s">
        <v>84</v>
      </c>
      <c r="B49" s="111">
        <v>24064</v>
      </c>
      <c r="C49" s="111"/>
      <c r="D49" s="111"/>
      <c r="E49" s="112"/>
      <c r="F49" s="112"/>
      <c r="G49" s="112"/>
    </row>
    <row r="50" spans="1:7" x14ac:dyDescent="0.3">
      <c r="A50" s="61" t="s">
        <v>83</v>
      </c>
      <c r="B50" s="111">
        <v>20345</v>
      </c>
      <c r="C50" s="111"/>
      <c r="D50" s="111"/>
      <c r="E50" s="112"/>
      <c r="F50" s="112"/>
      <c r="G50" s="112"/>
    </row>
    <row r="51" spans="1:7" x14ac:dyDescent="0.3">
      <c r="A51" s="61"/>
      <c r="B51" s="111"/>
      <c r="C51" s="111"/>
      <c r="D51" s="111"/>
      <c r="E51" s="112"/>
      <c r="F51" s="112"/>
      <c r="G51" s="112"/>
    </row>
    <row r="52" spans="1:7" x14ac:dyDescent="0.3">
      <c r="A52" s="339" t="s">
        <v>82</v>
      </c>
      <c r="B52" s="339"/>
      <c r="C52" s="339"/>
      <c r="D52" s="339"/>
      <c r="E52" s="339"/>
      <c r="F52" s="339"/>
      <c r="G52" s="339"/>
    </row>
    <row r="53" spans="1:7" x14ac:dyDescent="0.3">
      <c r="A53" s="339" t="s">
        <v>81</v>
      </c>
      <c r="B53" s="339"/>
      <c r="C53" s="339"/>
      <c r="D53" s="339"/>
      <c r="E53" s="339"/>
      <c r="F53" s="339"/>
      <c r="G53" s="339"/>
    </row>
    <row r="54" spans="1:7" x14ac:dyDescent="0.3">
      <c r="A54" s="339" t="s">
        <v>80</v>
      </c>
      <c r="B54" s="339"/>
      <c r="C54" s="339"/>
      <c r="D54" s="339"/>
      <c r="E54" s="339"/>
      <c r="F54" s="339"/>
      <c r="G54" s="339"/>
    </row>
    <row r="55" spans="1:7" x14ac:dyDescent="0.3">
      <c r="A55" s="339" t="s">
        <v>79</v>
      </c>
      <c r="B55" s="339"/>
      <c r="C55" s="339"/>
      <c r="D55" s="339"/>
      <c r="E55" s="339"/>
      <c r="F55" s="339"/>
      <c r="G55" s="339"/>
    </row>
  </sheetData>
  <mergeCells count="7">
    <mergeCell ref="A55:G55"/>
    <mergeCell ref="A23:D23"/>
    <mergeCell ref="B1:D1"/>
    <mergeCell ref="A3:D3"/>
    <mergeCell ref="A54:G54"/>
    <mergeCell ref="A53:G53"/>
    <mergeCell ref="A52:G52"/>
  </mergeCells>
  <pageMargins left="0.7" right="0.7" top="0.75" bottom="0.75" header="0.3" footer="0.3"/>
  <pageSetup paperSize="8" scale="53"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81F740-330B-4998-997F-65BA4CF00A57}">
  <dimension ref="A1:K25"/>
  <sheetViews>
    <sheetView view="pageBreakPreview" zoomScale="60" zoomScaleNormal="60" workbookViewId="0">
      <selection activeCell="F14" sqref="F14"/>
    </sheetView>
  </sheetViews>
  <sheetFormatPr defaultRowHeight="14.4" x14ac:dyDescent="0.3"/>
  <cols>
    <col min="1" max="1" width="39.109375" customWidth="1"/>
    <col min="2" max="2" width="32.33203125" customWidth="1"/>
    <col min="3" max="3" width="24.44140625" customWidth="1"/>
    <col min="4" max="4" width="20.5546875" customWidth="1"/>
    <col min="5" max="5" width="25.77734375" customWidth="1"/>
    <col min="6" max="6" width="18" customWidth="1"/>
    <col min="7" max="8" width="16.33203125" customWidth="1"/>
    <col min="9" max="9" width="15.6640625" customWidth="1"/>
    <col min="10" max="10" width="12.6640625" customWidth="1"/>
    <col min="11" max="11" width="61.5546875" customWidth="1"/>
  </cols>
  <sheetData>
    <row r="1" spans="1:11" ht="101.4" customHeight="1" thickBot="1" x14ac:dyDescent="0.35">
      <c r="A1" s="5" t="s">
        <v>21</v>
      </c>
      <c r="B1" s="344" t="s">
        <v>36</v>
      </c>
      <c r="C1" s="345"/>
      <c r="D1" s="346"/>
      <c r="E1" s="42"/>
      <c r="F1" s="19"/>
    </row>
    <row r="2" spans="1:11" x14ac:dyDescent="0.3">
      <c r="A2" s="43"/>
      <c r="B2" s="44"/>
      <c r="C2" s="44"/>
      <c r="D2" s="44"/>
      <c r="E2" s="44"/>
    </row>
    <row r="3" spans="1:11" ht="15.6" x14ac:dyDescent="0.3">
      <c r="A3" s="329" t="s">
        <v>38</v>
      </c>
      <c r="B3" s="329"/>
      <c r="C3" s="329"/>
      <c r="D3" s="329"/>
      <c r="E3" s="60"/>
    </row>
    <row r="4" spans="1:11" ht="28.8" x14ac:dyDescent="0.3">
      <c r="A4" s="45" t="s">
        <v>39</v>
      </c>
      <c r="B4" s="8">
        <v>3705457</v>
      </c>
      <c r="C4" s="46"/>
      <c r="D4" s="47"/>
      <c r="E4" s="48"/>
      <c r="F4" s="19"/>
      <c r="G4" s="19"/>
    </row>
    <row r="5" spans="1:11" ht="57.6" x14ac:dyDescent="0.3">
      <c r="A5" s="6" t="s">
        <v>40</v>
      </c>
      <c r="B5" s="8">
        <v>2302048</v>
      </c>
      <c r="C5" s="10">
        <f>B5/B4</f>
        <v>0.62125886226719129</v>
      </c>
      <c r="D5" s="62" t="s">
        <v>41</v>
      </c>
      <c r="F5" s="19"/>
      <c r="G5" s="19"/>
    </row>
    <row r="6" spans="1:11" ht="57.6" x14ac:dyDescent="0.3">
      <c r="A6" s="6" t="s">
        <v>42</v>
      </c>
      <c r="B6" s="8">
        <v>6628</v>
      </c>
      <c r="C6" s="10">
        <f>B6/B4</f>
        <v>1.7887132410388247E-3</v>
      </c>
      <c r="D6" s="63" t="s">
        <v>43</v>
      </c>
      <c r="F6" s="19"/>
      <c r="G6" s="49"/>
    </row>
    <row r="7" spans="1:11" ht="67.2" customHeight="1" x14ac:dyDescent="0.3">
      <c r="A7" s="50" t="s">
        <v>44</v>
      </c>
      <c r="B7" s="51" t="s">
        <v>45</v>
      </c>
      <c r="C7" s="51" t="s">
        <v>46</v>
      </c>
      <c r="D7" s="51" t="s">
        <v>47</v>
      </c>
      <c r="E7" s="51" t="s">
        <v>48</v>
      </c>
      <c r="F7" s="51" t="s">
        <v>49</v>
      </c>
      <c r="G7" s="51" t="s">
        <v>50</v>
      </c>
      <c r="H7" s="51" t="s">
        <v>51</v>
      </c>
      <c r="I7" s="51" t="s">
        <v>52</v>
      </c>
      <c r="J7" s="51" t="s">
        <v>53</v>
      </c>
      <c r="K7" s="51" t="s">
        <v>54</v>
      </c>
    </row>
    <row r="8" spans="1:11" ht="169.2" customHeight="1" x14ac:dyDescent="0.3">
      <c r="A8" s="52" t="s">
        <v>55</v>
      </c>
      <c r="B8" s="53" t="s">
        <v>22</v>
      </c>
      <c r="C8" s="53" t="s">
        <v>56</v>
      </c>
      <c r="D8" s="53" t="s">
        <v>57</v>
      </c>
      <c r="E8" s="53" t="s">
        <v>58</v>
      </c>
      <c r="F8" s="53">
        <v>4239427</v>
      </c>
      <c r="G8" s="53">
        <v>60</v>
      </c>
      <c r="H8" s="53" t="s">
        <v>59</v>
      </c>
      <c r="I8" s="54">
        <v>2797894</v>
      </c>
      <c r="J8" s="55" t="s">
        <v>60</v>
      </c>
      <c r="K8" s="64" t="s">
        <v>61</v>
      </c>
    </row>
    <row r="9" spans="1:11" ht="69" x14ac:dyDescent="0.3">
      <c r="A9" s="52" t="s">
        <v>62</v>
      </c>
      <c r="B9" s="53"/>
      <c r="C9" s="53"/>
      <c r="D9" s="53"/>
      <c r="E9" s="53"/>
      <c r="F9" s="53"/>
      <c r="G9" s="53"/>
      <c r="H9" s="65" t="s">
        <v>63</v>
      </c>
      <c r="I9" s="66" t="s">
        <v>64</v>
      </c>
      <c r="J9" s="67" t="s">
        <v>65</v>
      </c>
      <c r="K9" s="57"/>
    </row>
    <row r="10" spans="1:11" x14ac:dyDescent="0.3">
      <c r="A10" s="52" t="s">
        <v>66</v>
      </c>
      <c r="B10" s="53"/>
      <c r="C10" s="53"/>
      <c r="D10" s="53"/>
      <c r="E10" s="53"/>
      <c r="F10" s="53"/>
      <c r="G10" s="53"/>
      <c r="H10" s="53"/>
      <c r="I10" s="53"/>
      <c r="J10" s="57"/>
      <c r="K10" s="57"/>
    </row>
    <row r="11" spans="1:11" ht="186.6" customHeight="1" x14ac:dyDescent="0.3">
      <c r="A11" s="58" t="s">
        <v>67</v>
      </c>
      <c r="B11" s="347" t="s">
        <v>68</v>
      </c>
      <c r="C11" s="348"/>
      <c r="D11" s="348"/>
      <c r="E11" s="348"/>
      <c r="F11" s="59"/>
      <c r="G11" s="59"/>
      <c r="H11" s="49"/>
      <c r="I11" s="49"/>
      <c r="J11" s="49"/>
      <c r="K11" s="49"/>
    </row>
    <row r="13" spans="1:11" ht="77.400000000000006" customHeight="1" x14ac:dyDescent="0.3">
      <c r="A13" s="51" t="s">
        <v>69</v>
      </c>
      <c r="B13" s="51" t="s">
        <v>70</v>
      </c>
      <c r="C13" s="51" t="s">
        <v>71</v>
      </c>
      <c r="D13" s="51" t="s">
        <v>72</v>
      </c>
    </row>
    <row r="14" spans="1:11" x14ac:dyDescent="0.3">
      <c r="A14" s="349" t="s">
        <v>55</v>
      </c>
      <c r="B14" s="68" t="s">
        <v>73</v>
      </c>
      <c r="C14" s="69">
        <v>414</v>
      </c>
      <c r="D14" s="69">
        <v>3.6</v>
      </c>
    </row>
    <row r="15" spans="1:11" x14ac:dyDescent="0.3">
      <c r="A15" s="350"/>
      <c r="B15" s="68" t="s">
        <v>74</v>
      </c>
      <c r="C15" s="69">
        <v>991</v>
      </c>
      <c r="D15" s="69">
        <v>43</v>
      </c>
    </row>
    <row r="16" spans="1:11" x14ac:dyDescent="0.3">
      <c r="A16" s="350"/>
      <c r="B16" s="68" t="s">
        <v>75</v>
      </c>
      <c r="C16" s="69">
        <v>444</v>
      </c>
      <c r="D16" s="69">
        <v>10.199999999999999</v>
      </c>
    </row>
    <row r="17" spans="1:4" x14ac:dyDescent="0.3">
      <c r="A17" s="350"/>
      <c r="B17" s="68" t="s">
        <v>76</v>
      </c>
      <c r="C17" s="69">
        <v>88.6</v>
      </c>
      <c r="D17" s="69">
        <v>5.75</v>
      </c>
    </row>
    <row r="18" spans="1:4" x14ac:dyDescent="0.3">
      <c r="A18" s="350"/>
      <c r="B18" s="68" t="s">
        <v>77</v>
      </c>
      <c r="C18" s="69">
        <v>12.23</v>
      </c>
      <c r="D18" s="69">
        <v>0.8</v>
      </c>
    </row>
    <row r="19" spans="1:4" x14ac:dyDescent="0.3">
      <c r="A19" s="351"/>
      <c r="B19" s="70" t="s">
        <v>78</v>
      </c>
      <c r="C19" s="69">
        <v>80174</v>
      </c>
      <c r="D19" s="46"/>
    </row>
    <row r="20" spans="1:4" x14ac:dyDescent="0.3">
      <c r="A20" s="352" t="s">
        <v>62</v>
      </c>
      <c r="B20" s="71" t="s">
        <v>73</v>
      </c>
      <c r="C20" s="72"/>
      <c r="D20" s="72"/>
    </row>
    <row r="21" spans="1:4" x14ac:dyDescent="0.3">
      <c r="A21" s="353"/>
      <c r="B21" s="71" t="s">
        <v>74</v>
      </c>
      <c r="C21" s="72"/>
      <c r="D21" s="72"/>
    </row>
    <row r="22" spans="1:4" x14ac:dyDescent="0.3">
      <c r="A22" s="353"/>
      <c r="B22" s="71" t="s">
        <v>75</v>
      </c>
      <c r="C22" s="72"/>
      <c r="D22" s="72"/>
    </row>
    <row r="23" spans="1:4" x14ac:dyDescent="0.3">
      <c r="A23" s="353"/>
      <c r="B23" s="71" t="s">
        <v>76</v>
      </c>
      <c r="C23" s="72"/>
      <c r="D23" s="72"/>
    </row>
    <row r="24" spans="1:4" x14ac:dyDescent="0.3">
      <c r="A24" s="353"/>
      <c r="B24" s="71" t="s">
        <v>77</v>
      </c>
      <c r="C24" s="72"/>
      <c r="D24" s="72"/>
    </row>
    <row r="25" spans="1:4" x14ac:dyDescent="0.3">
      <c r="A25" s="354"/>
      <c r="B25" s="73" t="s">
        <v>78</v>
      </c>
      <c r="C25" s="72"/>
      <c r="D25" s="46"/>
    </row>
  </sheetData>
  <mergeCells count="5">
    <mergeCell ref="B1:D1"/>
    <mergeCell ref="A3:D3"/>
    <mergeCell ref="B11:E11"/>
    <mergeCell ref="A14:A19"/>
    <mergeCell ref="A20:A25"/>
  </mergeCells>
  <pageMargins left="0.7" right="0.7" top="0.75" bottom="0.75" header="0.3" footer="0.3"/>
  <pageSetup scale="3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E26"/>
  <sheetViews>
    <sheetView view="pageBreakPreview" zoomScale="60" zoomScaleNormal="90" workbookViewId="0">
      <selection activeCell="B1" sqref="B1:C1"/>
    </sheetView>
  </sheetViews>
  <sheetFormatPr defaultRowHeight="14.4" x14ac:dyDescent="0.3"/>
  <cols>
    <col min="1" max="1" width="53.44140625" style="1" customWidth="1"/>
    <col min="2" max="2" width="42.6640625" customWidth="1"/>
    <col min="3" max="3" width="57.77734375" customWidth="1"/>
    <col min="4" max="4" width="66.88671875" style="24" customWidth="1"/>
    <col min="5" max="5" width="46.6640625" style="24" customWidth="1"/>
  </cols>
  <sheetData>
    <row r="1" spans="1:5" ht="49.5" customHeight="1" thickBot="1" x14ac:dyDescent="0.35">
      <c r="A1" s="5" t="s">
        <v>21</v>
      </c>
      <c r="B1" s="355" t="s">
        <v>36</v>
      </c>
      <c r="C1" s="356"/>
    </row>
    <row r="2" spans="1:5" ht="21.75" customHeight="1" x14ac:dyDescent="0.3">
      <c r="A2" s="3"/>
      <c r="B2" s="4"/>
      <c r="C2" s="4"/>
    </row>
    <row r="3" spans="1:5" s="2" customFormat="1" ht="18" customHeight="1" x14ac:dyDescent="0.3">
      <c r="A3" s="329" t="s">
        <v>6</v>
      </c>
      <c r="B3" s="329"/>
      <c r="C3" s="329"/>
      <c r="D3" s="26"/>
      <c r="E3" s="26"/>
    </row>
    <row r="4" spans="1:5" s="12" customFormat="1" ht="30" customHeight="1" x14ac:dyDescent="0.3">
      <c r="A4" s="13" t="s">
        <v>4</v>
      </c>
      <c r="B4" s="14" t="s">
        <v>22</v>
      </c>
      <c r="C4" s="31"/>
      <c r="D4" s="26"/>
      <c r="E4" s="26"/>
    </row>
    <row r="5" spans="1:5" s="12" customFormat="1" ht="30" customHeight="1" x14ac:dyDescent="0.3">
      <c r="A5" s="13" t="s">
        <v>5</v>
      </c>
      <c r="B5" s="30">
        <v>5980352</v>
      </c>
      <c r="C5" s="34" t="s">
        <v>25</v>
      </c>
      <c r="E5" s="27"/>
    </row>
    <row r="6" spans="1:5" s="12" customFormat="1" ht="48" customHeight="1" x14ac:dyDescent="0.3">
      <c r="A6" s="13" t="s">
        <v>15</v>
      </c>
      <c r="B6" s="30">
        <v>6446297</v>
      </c>
      <c r="C6" s="34" t="s">
        <v>23</v>
      </c>
      <c r="E6" s="26"/>
    </row>
    <row r="7" spans="1:5" s="12" customFormat="1" ht="108.6" customHeight="1" x14ac:dyDescent="0.3">
      <c r="A7" s="13" t="s">
        <v>14</v>
      </c>
      <c r="B7" s="30">
        <v>789878</v>
      </c>
      <c r="C7" s="34" t="s">
        <v>37</v>
      </c>
      <c r="E7" s="26"/>
    </row>
    <row r="8" spans="1:5" s="12" customFormat="1" ht="28.8" x14ac:dyDescent="0.3">
      <c r="A8" s="13" t="s">
        <v>12</v>
      </c>
      <c r="B8" s="33">
        <v>1</v>
      </c>
      <c r="C8" s="32"/>
      <c r="D8" s="26"/>
      <c r="E8" s="26"/>
    </row>
    <row r="9" spans="1:5" s="12" customFormat="1" x14ac:dyDescent="0.3">
      <c r="A9" s="17"/>
      <c r="B9" s="18"/>
      <c r="C9" s="37"/>
      <c r="D9" s="26"/>
      <c r="E9" s="26"/>
    </row>
    <row r="10" spans="1:5" ht="29.4" customHeight="1" x14ac:dyDescent="0.3">
      <c r="A10" s="11" t="s">
        <v>1</v>
      </c>
      <c r="B10" s="35">
        <v>0.74</v>
      </c>
      <c r="C10" s="34" t="s">
        <v>24</v>
      </c>
    </row>
    <row r="11" spans="1:5" x14ac:dyDescent="0.3">
      <c r="A11" s="6" t="s">
        <v>3</v>
      </c>
      <c r="B11" s="35">
        <v>0.36</v>
      </c>
      <c r="C11" s="39">
        <f>B11/B10</f>
        <v>0.48648648648648646</v>
      </c>
    </row>
    <row r="12" spans="1:5" x14ac:dyDescent="0.3">
      <c r="A12" s="6" t="s">
        <v>2</v>
      </c>
      <c r="B12" s="35">
        <v>0.38</v>
      </c>
      <c r="C12" s="40">
        <f>B12/B10</f>
        <v>0.51351351351351349</v>
      </c>
    </row>
    <row r="13" spans="1:5" x14ac:dyDescent="0.3">
      <c r="A13" s="15" t="s">
        <v>20</v>
      </c>
      <c r="B13" s="30" t="s">
        <v>30</v>
      </c>
      <c r="C13" s="34" t="s">
        <v>31</v>
      </c>
    </row>
    <row r="14" spans="1:5" x14ac:dyDescent="0.3">
      <c r="A14" s="15" t="s">
        <v>16</v>
      </c>
      <c r="B14" s="30">
        <v>2742028</v>
      </c>
      <c r="C14" s="34" t="s">
        <v>33</v>
      </c>
      <c r="E14" s="28"/>
    </row>
    <row r="15" spans="1:5" x14ac:dyDescent="0.3">
      <c r="A15" s="23" t="s">
        <v>17</v>
      </c>
      <c r="B15" s="36">
        <v>2890812</v>
      </c>
      <c r="C15" s="34" t="s">
        <v>32</v>
      </c>
    </row>
    <row r="16" spans="1:5" ht="43.2" x14ac:dyDescent="0.3">
      <c r="A16" s="21" t="s">
        <v>10</v>
      </c>
      <c r="B16" s="38" t="s">
        <v>28</v>
      </c>
      <c r="C16" s="41"/>
    </row>
    <row r="17" spans="1:5" ht="28.8" x14ac:dyDescent="0.3">
      <c r="A17" s="21" t="s">
        <v>0</v>
      </c>
      <c r="B17" s="20" t="s">
        <v>27</v>
      </c>
      <c r="C17" s="22"/>
    </row>
    <row r="18" spans="1:5" ht="43.2" x14ac:dyDescent="0.3">
      <c r="A18" s="21" t="s">
        <v>13</v>
      </c>
      <c r="B18" s="20" t="s">
        <v>26</v>
      </c>
      <c r="C18" s="22"/>
    </row>
    <row r="19" spans="1:5" ht="15.6" customHeight="1" x14ac:dyDescent="0.3">
      <c r="A19" s="357" t="s">
        <v>7</v>
      </c>
      <c r="B19" s="358"/>
      <c r="C19" s="357"/>
    </row>
    <row r="20" spans="1:5" ht="28.8" x14ac:dyDescent="0.3">
      <c r="A20" s="11" t="s">
        <v>8</v>
      </c>
      <c r="B20" s="35">
        <v>0.72</v>
      </c>
      <c r="C20" s="34" t="s">
        <v>24</v>
      </c>
      <c r="E20" s="28"/>
    </row>
    <row r="21" spans="1:5" ht="28.8" x14ac:dyDescent="0.3">
      <c r="A21" s="15" t="s">
        <v>18</v>
      </c>
      <c r="B21" s="30">
        <v>2466463</v>
      </c>
      <c r="C21" s="34" t="s">
        <v>34</v>
      </c>
    </row>
    <row r="22" spans="1:5" x14ac:dyDescent="0.3">
      <c r="A22" s="15" t="s">
        <v>19</v>
      </c>
      <c r="B22" s="30">
        <v>2261460</v>
      </c>
      <c r="C22" s="34" t="s">
        <v>35</v>
      </c>
    </row>
    <row r="23" spans="1:5" ht="43.2" x14ac:dyDescent="0.3">
      <c r="A23" s="16" t="s">
        <v>9</v>
      </c>
      <c r="B23" s="25" t="s">
        <v>29</v>
      </c>
      <c r="C23" s="32"/>
    </row>
    <row r="24" spans="1:5" ht="28.8" x14ac:dyDescent="0.3">
      <c r="A24" s="16" t="s">
        <v>0</v>
      </c>
      <c r="B24" s="20" t="s">
        <v>27</v>
      </c>
      <c r="C24" s="7"/>
      <c r="E24" s="28"/>
    </row>
    <row r="25" spans="1:5" ht="43.2" x14ac:dyDescent="0.3">
      <c r="A25" s="16" t="s">
        <v>11</v>
      </c>
      <c r="B25" s="20" t="s">
        <v>26</v>
      </c>
      <c r="C25" s="7"/>
    </row>
    <row r="26" spans="1:5" x14ac:dyDescent="0.3">
      <c r="A26" s="19"/>
    </row>
  </sheetData>
  <mergeCells count="3">
    <mergeCell ref="B1:C1"/>
    <mergeCell ref="A3:C3"/>
    <mergeCell ref="A19:C19"/>
  </mergeCells>
  <pageMargins left="0.7" right="0.7" top="0.75" bottom="0.75" header="0.3" footer="0.3"/>
  <pageSetup paperSize="9" scale="6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Investiciju_plans_POST2020</vt:lpstr>
      <vt:lpstr>Par aglo. un dec.kan.</vt:lpstr>
      <vt:lpstr>Ūdenssaimniec_ESOŠS_VĒRTĒJUMS</vt:lpstr>
      <vt:lpstr>NAI_esošais_vērtējums</vt:lpstr>
      <vt:lpstr>Ekonomiskais_novērtējums</vt:lpstr>
      <vt:lpstr>Investiciju_plans_POST2020!Print_Area</vt:lpstr>
      <vt:lpstr>'Par aglo. un dec.kan.'!Print_Area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2020-04-14T05:50:36Z</dcterms:modified>
</cp:coreProperties>
</file>