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Departamenti un nodalas\IPD\Vides Investīciju nodaļa\MKN_kriteriji\SAM 5.4.1\Sākotn novert\"/>
    </mc:Choice>
  </mc:AlternateContent>
  <bookViews>
    <workbookView xWindow="0" yWindow="0" windowWidth="25200" windowHeight="10785" activeTab="1"/>
  </bookViews>
  <sheets>
    <sheet name="Sheet1" sheetId="1" r:id="rId1"/>
    <sheet name="2007-2013" sheetId="4" r:id="rId2"/>
    <sheet name="2004-2006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4" l="1"/>
  <c r="H63" i="4"/>
  <c r="H61" i="4"/>
  <c r="H62" i="4" s="1"/>
  <c r="H60" i="4"/>
  <c r="H58" i="4"/>
  <c r="G58" i="4"/>
  <c r="F58" i="4"/>
  <c r="H56" i="4"/>
  <c r="G56" i="4"/>
  <c r="F56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CN52" i="4"/>
  <c r="CM52" i="4"/>
  <c r="CL52" i="4"/>
  <c r="CK52" i="4"/>
  <c r="CJ52" i="4"/>
  <c r="CI52" i="4"/>
  <c r="CH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CN51" i="4"/>
  <c r="CM51" i="4"/>
  <c r="CL51" i="4"/>
  <c r="CK51" i="4"/>
  <c r="CJ51" i="4"/>
  <c r="CI51" i="4"/>
  <c r="CH51" i="4"/>
  <c r="CG51" i="4"/>
  <c r="CF51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CN8" i="4"/>
  <c r="CM8" i="4"/>
  <c r="CL8" i="4"/>
  <c r="CK8" i="4"/>
  <c r="CJ8" i="4"/>
  <c r="CI8" i="4"/>
  <c r="CI53" i="4" s="1"/>
  <c r="CH8" i="4"/>
  <c r="CG8" i="4"/>
  <c r="CF8" i="4"/>
  <c r="CE8" i="4"/>
  <c r="CE53" i="4" s="1"/>
  <c r="CD8" i="4"/>
  <c r="CC8" i="4"/>
  <c r="CB8" i="4"/>
  <c r="CA8" i="4"/>
  <c r="BZ8" i="4"/>
  <c r="BY8" i="4"/>
  <c r="BX8" i="4"/>
  <c r="BW8" i="4"/>
  <c r="BW53" i="4" s="1"/>
  <c r="BV8" i="4"/>
  <c r="BU8" i="4"/>
  <c r="BT8" i="4"/>
  <c r="CN7" i="4"/>
  <c r="CN53" i="4" s="1"/>
  <c r="CM7" i="4"/>
  <c r="CL7" i="4"/>
  <c r="CL53" i="4" s="1"/>
  <c r="CK7" i="4"/>
  <c r="CK53" i="4" s="1"/>
  <c r="CJ7" i="4"/>
  <c r="CJ53" i="4" s="1"/>
  <c r="CI7" i="4"/>
  <c r="CH7" i="4"/>
  <c r="CH53" i="4" s="1"/>
  <c r="CG7" i="4"/>
  <c r="CG53" i="4" s="1"/>
  <c r="CF7" i="4"/>
  <c r="CF53" i="4" s="1"/>
  <c r="CE7" i="4"/>
  <c r="CD7" i="4"/>
  <c r="CC7" i="4"/>
  <c r="CC53" i="4" s="1"/>
  <c r="CB7" i="4"/>
  <c r="CB53" i="4" s="1"/>
  <c r="CA7" i="4"/>
  <c r="BZ7" i="4"/>
  <c r="BZ53" i="4" s="1"/>
  <c r="BY7" i="4"/>
  <c r="BY53" i="4" s="1"/>
  <c r="BX7" i="4"/>
  <c r="BX53" i="4" s="1"/>
  <c r="BW7" i="4"/>
  <c r="BV7" i="4"/>
  <c r="BV53" i="4" s="1"/>
  <c r="BU7" i="4"/>
  <c r="BU53" i="4" s="1"/>
  <c r="BT7" i="4"/>
  <c r="BT53" i="4" s="1"/>
  <c r="CM53" i="4" l="1"/>
  <c r="CD53" i="4"/>
  <c r="CA53" i="4"/>
</calcChain>
</file>

<file path=xl/comments1.xml><?xml version="1.0" encoding="utf-8"?>
<comments xmlns="http://schemas.openxmlformats.org/spreadsheetml/2006/main">
  <authors>
    <author>Ilze Opermane</author>
  </authors>
  <commentList>
    <comment ref="M7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20+241</t>
        </r>
      </text>
    </comment>
    <comment ref="N7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150+1953</t>
        </r>
      </text>
    </comment>
    <comment ref="R7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1+1+1</t>
        </r>
      </text>
    </comment>
    <comment ref="AB7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4+8</t>
        </r>
      </text>
    </comment>
    <comment ref="BL8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4 pievedceļi</t>
        </r>
      </text>
    </comment>
    <comment ref="AB11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5+1</t>
        </r>
      </text>
    </comment>
    <comment ref="K1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augstums līdz 6,5 m</t>
        </r>
      </text>
    </comment>
    <comment ref="R1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1+1</t>
        </r>
      </text>
    </comment>
    <comment ref="AB1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2+4</t>
        </r>
      </text>
    </comment>
    <comment ref="AB1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1+3</t>
        </r>
      </text>
    </comment>
    <comment ref="AB18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1+2</t>
        </r>
      </text>
    </comment>
    <comment ref="AW19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ārpus teritorijas</t>
        </r>
      </text>
    </comment>
    <comment ref="AF20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3 m augsta skatu platforma</t>
        </r>
      </text>
    </comment>
    <comment ref="AW20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1 stends ārpus teritorijas</t>
        </r>
      </text>
    </comment>
    <comment ref="R22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26+29</t>
        </r>
      </text>
    </comment>
    <comment ref="AB22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2+2+1</t>
        </r>
      </text>
    </comment>
    <comment ref="AI22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pontonu laipa</t>
        </r>
      </text>
    </comment>
    <comment ref="R24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4+1+1</t>
        </r>
      </text>
    </comment>
    <comment ref="AW24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1 stends ārpus teritorijas</t>
        </r>
      </text>
    </comment>
    <comment ref="K2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augstums līdz 6,5 m</t>
        </r>
      </text>
    </comment>
    <comment ref="R2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4+9</t>
        </r>
      </text>
    </comment>
    <comment ref="T2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arī autotransporta apgriešanās vieta</t>
        </r>
      </text>
    </comment>
    <comment ref="V2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1910 m2</t>
        </r>
      </text>
    </comment>
    <comment ref="AB2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7+15+9</t>
        </r>
      </text>
    </comment>
    <comment ref="L3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6868 m ar grants segumu, 10823 m velotaka ar mulčas segumu, 8307 m taka bez seguma kas atbrīvota no apauguma</t>
        </r>
      </text>
    </comment>
    <comment ref="R3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15+60+8</t>
        </r>
      </text>
    </comment>
    <comment ref="V3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367 m2</t>
        </r>
      </text>
    </comment>
    <comment ref="AB3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17+10</t>
        </r>
      </text>
    </comment>
    <comment ref="AI35" authorId="0" shapeId="0">
      <text>
        <r>
          <rPr>
            <b/>
            <sz val="9"/>
            <color indexed="81"/>
            <rFont val="Tahoma"/>
            <family val="2"/>
            <charset val="186"/>
          </rPr>
          <t>Ilze Opermane:</t>
        </r>
        <r>
          <rPr>
            <sz val="9"/>
            <color indexed="81"/>
            <rFont val="Tahoma"/>
            <family val="2"/>
            <charset val="186"/>
          </rPr>
          <t xml:space="preserve">
77+143</t>
        </r>
      </text>
    </comment>
    <comment ref="BH3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ūdenstūristu apmetnes</t>
        </r>
      </text>
    </comment>
    <comment ref="AB45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1+1</t>
        </r>
      </text>
    </comment>
    <comment ref="R4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10+1</t>
        </r>
      </text>
    </comment>
    <comment ref="AB46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6+2</t>
        </r>
      </text>
    </comment>
    <comment ref="AB47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2+1</t>
        </r>
      </text>
    </comment>
    <comment ref="AB48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1+1</t>
        </r>
      </text>
    </comment>
    <comment ref="BL50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160 m2</t>
        </r>
      </text>
    </comment>
    <comment ref="BL51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400 m2</t>
        </r>
      </text>
    </comment>
    <comment ref="BR52" authorId="0" shapeId="0">
      <text>
        <r>
          <rPr>
            <b/>
            <sz val="9"/>
            <color indexed="81"/>
            <rFont val="Tahoma"/>
            <charset val="1"/>
          </rPr>
          <t>Ilze Opermane:</t>
        </r>
        <r>
          <rPr>
            <sz val="9"/>
            <color indexed="81"/>
            <rFont val="Tahoma"/>
            <charset val="1"/>
          </rPr>
          <t xml:space="preserve">
ārpus teritorijām</t>
        </r>
      </text>
    </comment>
  </commentList>
</comments>
</file>

<file path=xl/sharedStrings.xml><?xml version="1.0" encoding="utf-8"?>
<sst xmlns="http://schemas.openxmlformats.org/spreadsheetml/2006/main" count="603" uniqueCount="214">
  <si>
    <t>N.p.</t>
  </si>
  <si>
    <t>k.</t>
  </si>
  <si>
    <t>Reģions</t>
  </si>
  <si>
    <t>Natura 2000 teritorija</t>
  </si>
  <si>
    <t>1.kārta</t>
  </si>
  <si>
    <t>2.kārta</t>
  </si>
  <si>
    <t>4.kārta</t>
  </si>
  <si>
    <t>1.</t>
  </si>
  <si>
    <t>Ziemeļkurzeme</t>
  </si>
  <si>
    <t>Slīteres NP</t>
  </si>
  <si>
    <t>X</t>
  </si>
  <si>
    <t>2.</t>
  </si>
  <si>
    <t>DL Užava</t>
  </si>
  <si>
    <t>3.</t>
  </si>
  <si>
    <t>DP Pinku ezers</t>
  </si>
  <si>
    <t>4.</t>
  </si>
  <si>
    <t>DP Abavas senleja</t>
  </si>
  <si>
    <t>5.</t>
  </si>
  <si>
    <t>Dienvidkurzeme</t>
  </si>
  <si>
    <t>DL Liepājas ezers</t>
  </si>
  <si>
    <t>6.</t>
  </si>
  <si>
    <t>DL Ziemupe</t>
  </si>
  <si>
    <t>7.</t>
  </si>
  <si>
    <t>DP Pape</t>
  </si>
  <si>
    <t>8.</t>
  </si>
  <si>
    <t>DP Embūte</t>
  </si>
  <si>
    <t>9.</t>
  </si>
  <si>
    <t xml:space="preserve">Ziemeļlatgale </t>
  </si>
  <si>
    <t>Teiču DR</t>
  </si>
  <si>
    <t>10.</t>
  </si>
  <si>
    <t>Krustkalnu DR</t>
  </si>
  <si>
    <t>11.</t>
  </si>
  <si>
    <t>DL Lubāna mitrājs</t>
  </si>
  <si>
    <t>12.</t>
  </si>
  <si>
    <t>DP Numernes valnis</t>
  </si>
  <si>
    <t>13.</t>
  </si>
  <si>
    <t>DP Kuja</t>
  </si>
  <si>
    <t>14.</t>
  </si>
  <si>
    <t>DP Daugavas loki</t>
  </si>
  <si>
    <t>15.</t>
  </si>
  <si>
    <t>DL Aklais purvs</t>
  </si>
  <si>
    <t>16.</t>
  </si>
  <si>
    <t xml:space="preserve">Dienvidlatgale </t>
  </si>
  <si>
    <t xml:space="preserve"> </t>
  </si>
  <si>
    <t>Rāznas NP</t>
  </si>
  <si>
    <t>17.</t>
  </si>
  <si>
    <t>DL Jašas un Bicānu ezers</t>
  </si>
  <si>
    <t>18.</t>
  </si>
  <si>
    <t>DP Dvietes paliene</t>
  </si>
  <si>
    <t>19.</t>
  </si>
  <si>
    <t>DP Sauka</t>
  </si>
  <si>
    <t>20.</t>
  </si>
  <si>
    <t>Pierīga</t>
  </si>
  <si>
    <t>Ķemeru NP</t>
  </si>
  <si>
    <t>21.</t>
  </si>
  <si>
    <t>DP Piejūra</t>
  </si>
  <si>
    <t>22.</t>
  </si>
  <si>
    <t>DL Vecdaugava</t>
  </si>
  <si>
    <t>23.</t>
  </si>
  <si>
    <t>DL Vīķu purvs</t>
  </si>
  <si>
    <t>24.</t>
  </si>
  <si>
    <t>DL Cenas tīrelis</t>
  </si>
  <si>
    <t>25.</t>
  </si>
  <si>
    <t>DL Lielupes grīvas pļavas</t>
  </si>
  <si>
    <t>26.</t>
  </si>
  <si>
    <t>DP Beberbeķi</t>
  </si>
  <si>
    <t>27.</t>
  </si>
  <si>
    <t>DP Ragakāpa</t>
  </si>
  <si>
    <t>28.</t>
  </si>
  <si>
    <t>ĢĢDP Skaistkalnes karsta kritenes</t>
  </si>
  <si>
    <t>29.</t>
  </si>
  <si>
    <t>Dienvidvidzeme</t>
  </si>
  <si>
    <t>Gaujas NP</t>
  </si>
  <si>
    <t>30.</t>
  </si>
  <si>
    <t>DL Mežmuižas avoti</t>
  </si>
  <si>
    <t>31.</t>
  </si>
  <si>
    <t>DP Daugavas ieleja</t>
  </si>
  <si>
    <t>32.</t>
  </si>
  <si>
    <t>DP Ogres Zilie kalni</t>
  </si>
  <si>
    <t>33.</t>
  </si>
  <si>
    <t>DP Ogres ieleja</t>
  </si>
  <si>
    <t>34.</t>
  </si>
  <si>
    <t>Ziemeļvidzeme</t>
  </si>
  <si>
    <t>DL Vidzemes akmeņainā jūrmala</t>
  </si>
  <si>
    <t>35.</t>
  </si>
  <si>
    <t>DL Vitrupes ieleja</t>
  </si>
  <si>
    <t>36.</t>
  </si>
  <si>
    <t>DL Burtnieka ezera pļavas</t>
  </si>
  <si>
    <t>37.</t>
  </si>
  <si>
    <t>DL Dēliņkalns</t>
  </si>
  <si>
    <t>38.</t>
  </si>
  <si>
    <t>DL Korneti-Peļļi</t>
  </si>
  <si>
    <t>39.</t>
  </si>
  <si>
    <t>DL Sedas purvs</t>
  </si>
  <si>
    <t>40.</t>
  </si>
  <si>
    <t>DL Randu pļavas</t>
  </si>
  <si>
    <t>41.</t>
  </si>
  <si>
    <t>DL Rūjas paliena</t>
  </si>
  <si>
    <t>42.</t>
  </si>
  <si>
    <t>DL Zilaiskalns</t>
  </si>
  <si>
    <t>43.</t>
  </si>
  <si>
    <t>ZBR DL zona Vidusburtnieks</t>
  </si>
  <si>
    <t>44.</t>
  </si>
  <si>
    <t>DP Salacas ieleja</t>
  </si>
  <si>
    <t>45.</t>
  </si>
  <si>
    <t>AAA Ziemeļgauja</t>
  </si>
  <si>
    <t>46.</t>
  </si>
  <si>
    <t>Ziemeļvidzemes biosfēras rezervāts*</t>
  </si>
  <si>
    <t xml:space="preserve">Kopā </t>
  </si>
  <si>
    <t>Nr.p.k.</t>
  </si>
  <si>
    <t xml:space="preserve"> t.sk. 2015.gadā</t>
  </si>
  <si>
    <t>% no kopējā</t>
  </si>
  <si>
    <t xml:space="preserve">Aktivitātei kopā, </t>
  </si>
  <si>
    <t>t.sk.2015.gadā</t>
  </si>
  <si>
    <t>Finansējums pa kārtām,</t>
  </si>
  <si>
    <t>Apstiprinātie maksājuma pieprasījumi</t>
  </si>
  <si>
    <t>Aktivitātes eitrofā piesārņojuma samazināšanai</t>
  </si>
  <si>
    <t>Aktivitātes teritorijas pieejamības nodrošināšanai</t>
  </si>
  <si>
    <t>Aktivitātes vienlīdzīgu iespēju nodrošināšanai</t>
  </si>
  <si>
    <t>Sabiedrības informēšana</t>
  </si>
  <si>
    <t>Kāpnes</t>
  </si>
  <si>
    <t>laipas</t>
  </si>
  <si>
    <t>laivu novilkšanas vietas</t>
  </si>
  <si>
    <t>takas</t>
  </si>
  <si>
    <t>tualetes</t>
  </si>
  <si>
    <t>labiekārtotas atpūtas vietas</t>
  </si>
  <si>
    <t>stāvlaukumi</t>
  </si>
  <si>
    <t>pievedceļi</t>
  </si>
  <si>
    <t>velostatīvi</t>
  </si>
  <si>
    <t>Aktivitātes augsnes erozijas mazināšanai un dabas vērtību saglabāšanai</t>
  </si>
  <si>
    <t>takas cilvēkiem ar īpašām vajadzībām</t>
  </si>
  <si>
    <t>robežzīmes</t>
  </si>
  <si>
    <t>informācijas stendi</t>
  </si>
  <si>
    <t>skatu torņi</t>
  </si>
  <si>
    <t>skatu platformas</t>
  </si>
  <si>
    <t>Platība</t>
  </si>
  <si>
    <t>ha</t>
  </si>
  <si>
    <t>m</t>
  </si>
  <si>
    <t>gab.</t>
  </si>
  <si>
    <t>Projekta nosaukums</t>
  </si>
  <si>
    <t>Projekta izmaksas, LVL</t>
  </si>
  <si>
    <t xml:space="preserve">Auditējamās vērtības </t>
  </si>
  <si>
    <t>2006-2008</t>
  </si>
  <si>
    <t>VB</t>
  </si>
  <si>
    <t>PB</t>
  </si>
  <si>
    <t xml:space="preserve">ERAF </t>
  </si>
  <si>
    <t>Kopā</t>
  </si>
  <si>
    <t>Izbūvēti dabas informācijas centri</t>
  </si>
  <si>
    <t>Izbūvēti pievadceļi</t>
  </si>
  <si>
    <t>Izveidoti ekotūrisma taku maršruti, km</t>
  </si>
  <si>
    <t>Uzbūvēti skatu torņi</t>
  </si>
  <si>
    <t>Izbūvēti labiekārtoti auto stāvlaukumi</t>
  </si>
  <si>
    <t>Izbūvētas labiekārtotas atpūtas vietas</t>
  </si>
  <si>
    <t>Izdoti informatīvie bukleti</t>
  </si>
  <si>
    <t>Ekotūrisma bāzes infrastruktūras izveide Gaujas senlejā - NATURA 2000 teritorijā I kārta Murjāņi - Līgatne</t>
  </si>
  <si>
    <t>Ekotūrisma infrastruktūras attīstība Teiču un Krustkalnu dabas rezervātos</t>
  </si>
  <si>
    <t>Vides informācijas punkti un naktsmītnes Teiču dabas rezervātā</t>
  </si>
  <si>
    <t xml:space="preserve">Vides sakārtošana un ekotūrisma infrastruktūras izveide dabas parka „Embūtes pauguraine” teritorijā </t>
  </si>
  <si>
    <t>Ekotūrisma infrastruktūras attīstība ĪADT „Ventas ieleja”</t>
  </si>
  <si>
    <t>Dabas aizsardzības infrastruktūras attīstība Ķemeru nacionālajā parkā</t>
  </si>
  <si>
    <t>Kopā, LVL</t>
  </si>
  <si>
    <t>Kopā, EUR</t>
  </si>
  <si>
    <t>2008.gadā sasniegtās auditējamās vērtības</t>
  </si>
  <si>
    <t>Izveidoti taku maršruti</t>
  </si>
  <si>
    <t>km</t>
  </si>
  <si>
    <t>citi</t>
  </si>
  <si>
    <t>m2</t>
  </si>
  <si>
    <t>KOPĀ</t>
  </si>
  <si>
    <t>laipas 59 m</t>
  </si>
  <si>
    <t>laipas 140 m</t>
  </si>
  <si>
    <t>atverama barjera 1 gab., norobežojumi 163+90 m, norādes 8gab., ceļa zīmes 6gab.</t>
  </si>
  <si>
    <t>atkritumu urnas 2 gab.</t>
  </si>
  <si>
    <t>barjera 20 m, norādes 4 gab.</t>
  </si>
  <si>
    <t>norobežojumi 3041 m, ceļa zīmes 6 gab.</t>
  </si>
  <si>
    <t>soli 10 gab.</t>
  </si>
  <si>
    <t>aktivitāšu lauk 1 gab</t>
  </si>
  <si>
    <t>tiltiņi 24 m</t>
  </si>
  <si>
    <t>tiltiņš 12 m, ceļa zīmes 2, norādes 2, norobežojumi 11 m</t>
  </si>
  <si>
    <t xml:space="preserve">soli 2, nojume 1, </t>
  </si>
  <si>
    <t>barjeras 422 m, norādes 6, tiltiņi 108 m</t>
  </si>
  <si>
    <t>ceļa zīmes 2</t>
  </si>
  <si>
    <t>ceļa zīmes 7, norādes 11, tilti 30 m</t>
  </si>
  <si>
    <t>nojume 1gab.</t>
  </si>
  <si>
    <t xml:space="preserve">aizlieguma zīmes 7 gab. </t>
  </si>
  <si>
    <t>barjera 20m, tiltiņi 2 gab.</t>
  </si>
  <si>
    <t>aizlieguma zīmes 10 gab.</t>
  </si>
  <si>
    <t>ceļa zīmes 2 gab.</t>
  </si>
  <si>
    <t>ceļa zīmes 2 gab., norādes 10 gab, norobežojumi 51 m</t>
  </si>
  <si>
    <t>norādes 5, tiltiņš, norobežojumi 23 m</t>
  </si>
  <si>
    <t xml:space="preserve">atveramas barjeras 8 gab., norobežojumi 560 m+ 92m, uzbrauktuve 24 m2, nojume, ceļa zīmes 10, norādes 11, tiltiņš, </t>
  </si>
  <si>
    <t>aizlieguma zīmes 30 gab., norobežojumi 28 m, norādes zīmes 30 gab.</t>
  </si>
  <si>
    <t>norādes 2 gab.</t>
  </si>
  <si>
    <t>ceļa zīmes 3 gab.</t>
  </si>
  <si>
    <t>ceļu attīrīšana no apauguma (rekultivēta atkritumu izgāztuve) 24400 m2</t>
  </si>
  <si>
    <t>atkritumu urnas 4</t>
  </si>
  <si>
    <t>atkritumu urnas 3</t>
  </si>
  <si>
    <t>atkritumu urnas 38</t>
  </si>
  <si>
    <t>tiltiņi 42 m</t>
  </si>
  <si>
    <t>11 caurtekas 62,5 m</t>
  </si>
  <si>
    <t>x</t>
  </si>
  <si>
    <t>atkritumu urnas 2</t>
  </si>
  <si>
    <t>norobežojumi 3 gab.</t>
  </si>
  <si>
    <t>tiltiņi 54 m, norobežojumi 300 m</t>
  </si>
  <si>
    <t>tiltiņi 32 m, norobežojumi 1429 m</t>
  </si>
  <si>
    <t>atkritumu urnas 6</t>
  </si>
  <si>
    <t>atkritumu urnas 1</t>
  </si>
  <si>
    <t>atkritumu urnas 5</t>
  </si>
  <si>
    <t>atkritumu urnas 18</t>
  </si>
  <si>
    <t>3.kārta</t>
  </si>
  <si>
    <t>Dabas izglītības centrs Embūtē</t>
  </si>
  <si>
    <t>PIELIKUMS NR.3</t>
  </si>
  <si>
    <t>PIELIKUMS Nr.3.</t>
  </si>
  <si>
    <t xml:space="preserve"> Ekotūrisma infrastruktūras izveide Natura 2000 teritorijās 2004-2006.gada plānošanas periodā</t>
  </si>
  <si>
    <t>Dabas infrastruktūras izveide 2007-2013.gada plānošanas periodā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</si>
</sst>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Arial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Arial Narrow"/>
      <family val="2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1">
    <xf numFmtId="0" fontId="0" fillId="0" borderId="0" xfId="0"/>
    <xf numFmtId="4" fontId="0" fillId="0" borderId="0" xfId="0" applyNumberFormat="1"/>
    <xf numFmtId="0" fontId="3" fillId="0" borderId="0" xfId="1"/>
    <xf numFmtId="0" fontId="4" fillId="0" borderId="0" xfId="1" applyFont="1"/>
    <xf numFmtId="0" fontId="5" fillId="0" borderId="0" xfId="1" applyFont="1" applyFill="1"/>
    <xf numFmtId="3" fontId="5" fillId="0" borderId="0" xfId="1" applyNumberFormat="1" applyFont="1" applyFill="1"/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5" fillId="0" borderId="0" xfId="1" applyFont="1"/>
    <xf numFmtId="3" fontId="5" fillId="0" borderId="2" xfId="1" applyNumberFormat="1" applyFont="1" applyBorder="1" applyAlignment="1">
      <alignment horizontal="right" vertical="top"/>
    </xf>
    <xf numFmtId="3" fontId="5" fillId="0" borderId="3" xfId="1" applyNumberFormat="1" applyFont="1" applyBorder="1" applyAlignment="1">
      <alignment horizontal="right" vertical="top"/>
    </xf>
    <xf numFmtId="3" fontId="5" fillId="0" borderId="3" xfId="1" applyNumberFormat="1" applyFont="1" applyBorder="1" applyAlignment="1">
      <alignment horizontal="right" vertical="top" wrapText="1"/>
    </xf>
    <xf numFmtId="3" fontId="5" fillId="0" borderId="1" xfId="1" applyNumberFormat="1" applyFont="1" applyBorder="1" applyAlignment="1">
      <alignment horizontal="right" vertical="center" wrapText="1"/>
    </xf>
    <xf numFmtId="0" fontId="5" fillId="0" borderId="2" xfId="1" applyFont="1" applyBorder="1" applyAlignment="1">
      <alignment horizontal="right" vertical="top" wrapText="1"/>
    </xf>
    <xf numFmtId="3" fontId="5" fillId="0" borderId="2" xfId="1" applyNumberFormat="1" applyFont="1" applyBorder="1" applyAlignment="1">
      <alignment horizontal="right" vertical="top" wrapText="1"/>
    </xf>
    <xf numFmtId="0" fontId="5" fillId="0" borderId="3" xfId="1" applyFont="1" applyBorder="1" applyAlignment="1">
      <alignment horizontal="right" vertical="top" wrapText="1"/>
    </xf>
    <xf numFmtId="3" fontId="5" fillId="0" borderId="2" xfId="1" applyNumberFormat="1" applyFont="1" applyBorder="1" applyAlignment="1">
      <alignment horizontal="right"/>
    </xf>
    <xf numFmtId="3" fontId="5" fillId="0" borderId="3" xfId="1" applyNumberFormat="1" applyFont="1" applyBorder="1" applyAlignment="1">
      <alignment horizontal="right"/>
    </xf>
    <xf numFmtId="3" fontId="6" fillId="0" borderId="5" xfId="1" applyNumberFormat="1" applyFont="1" applyFill="1" applyBorder="1" applyAlignment="1">
      <alignment horizontal="right" vertical="center"/>
    </xf>
    <xf numFmtId="3" fontId="6" fillId="0" borderId="6" xfId="1" applyNumberFormat="1" applyFont="1" applyFill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3" fontId="6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vertical="top" wrapText="1"/>
    </xf>
    <xf numFmtId="0" fontId="6" fillId="0" borderId="8" xfId="1" applyFont="1" applyFill="1" applyBorder="1" applyAlignment="1">
      <alignment horizontal="left"/>
    </xf>
    <xf numFmtId="0" fontId="6" fillId="0" borderId="7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/>
    </xf>
    <xf numFmtId="3" fontId="6" fillId="0" borderId="10" xfId="1" applyNumberFormat="1" applyFont="1" applyFill="1" applyBorder="1" applyAlignment="1">
      <alignment horizontal="right" vertical="center"/>
    </xf>
    <xf numFmtId="3" fontId="6" fillId="0" borderId="11" xfId="1" applyNumberFormat="1" applyFont="1" applyFill="1" applyBorder="1" applyAlignment="1">
      <alignment horizontal="right" vertical="center"/>
    </xf>
    <xf numFmtId="3" fontId="6" fillId="0" borderId="12" xfId="1" applyNumberFormat="1" applyFont="1" applyFill="1" applyBorder="1" applyAlignment="1">
      <alignment horizontal="right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1" xfId="1" applyFont="1" applyBorder="1"/>
    <xf numFmtId="0" fontId="5" fillId="0" borderId="14" xfId="1" applyFont="1" applyBorder="1"/>
    <xf numFmtId="0" fontId="5" fillId="0" borderId="7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2" borderId="0" xfId="1" applyFill="1"/>
    <xf numFmtId="0" fontId="7" fillId="0" borderId="0" xfId="1" applyFont="1"/>
    <xf numFmtId="0" fontId="0" fillId="0" borderId="21" xfId="0" applyBorder="1"/>
    <xf numFmtId="0" fontId="0" fillId="0" borderId="21" xfId="0" applyBorder="1" applyAlignment="1">
      <alignment horizontal="center"/>
    </xf>
    <xf numFmtId="4" fontId="0" fillId="0" borderId="21" xfId="0" applyNumberFormat="1" applyBorder="1"/>
    <xf numFmtId="0" fontId="0" fillId="0" borderId="21" xfId="0" applyBorder="1" applyAlignment="1">
      <alignment horizontal="right"/>
    </xf>
    <xf numFmtId="10" fontId="1" fillId="0" borderId="21" xfId="0" applyNumberFormat="1" applyFont="1" applyBorder="1"/>
    <xf numFmtId="0" fontId="0" fillId="0" borderId="21" xfId="0" applyBorder="1" applyAlignment="1">
      <alignment horizontal="left"/>
    </xf>
    <xf numFmtId="4" fontId="2" fillId="0" borderId="21" xfId="0" applyNumberFormat="1" applyFont="1" applyBorder="1"/>
    <xf numFmtId="2" fontId="0" fillId="0" borderId="21" xfId="0" applyNumberFormat="1" applyBorder="1"/>
    <xf numFmtId="0" fontId="8" fillId="3" borderId="21" xfId="0" applyFont="1" applyFill="1" applyBorder="1" applyAlignment="1">
      <alignment wrapText="1"/>
    </xf>
    <xf numFmtId="0" fontId="8" fillId="3" borderId="21" xfId="0" applyFont="1" applyFill="1" applyBorder="1"/>
    <xf numFmtId="0" fontId="0" fillId="3" borderId="21" xfId="0" applyFill="1" applyBorder="1"/>
    <xf numFmtId="0" fontId="0" fillId="3" borderId="0" xfId="0" applyFill="1"/>
    <xf numFmtId="0" fontId="8" fillId="4" borderId="21" xfId="0" applyFont="1" applyFill="1" applyBorder="1" applyAlignment="1">
      <alignment wrapText="1"/>
    </xf>
    <xf numFmtId="0" fontId="8" fillId="4" borderId="21" xfId="0" applyFont="1" applyFill="1" applyBorder="1"/>
    <xf numFmtId="0" fontId="0" fillId="4" borderId="21" xfId="0" applyFill="1" applyBorder="1"/>
    <xf numFmtId="0" fontId="0" fillId="4" borderId="0" xfId="0" applyFill="1"/>
    <xf numFmtId="0" fontId="8" fillId="5" borderId="21" xfId="0" applyFont="1" applyFill="1" applyBorder="1" applyAlignment="1">
      <alignment wrapText="1"/>
    </xf>
    <xf numFmtId="0" fontId="8" fillId="5" borderId="21" xfId="0" applyFont="1" applyFill="1" applyBorder="1"/>
    <xf numFmtId="0" fontId="0" fillId="5" borderId="21" xfId="0" applyFill="1" applyBorder="1"/>
    <xf numFmtId="0" fontId="0" fillId="5" borderId="0" xfId="0" applyFill="1"/>
    <xf numFmtId="0" fontId="8" fillId="6" borderId="21" xfId="0" applyFont="1" applyFill="1" applyBorder="1" applyAlignment="1">
      <alignment wrapText="1"/>
    </xf>
    <xf numFmtId="0" fontId="8" fillId="6" borderId="21" xfId="0" applyFont="1" applyFill="1" applyBorder="1"/>
    <xf numFmtId="0" fontId="0" fillId="6" borderId="21" xfId="0" applyFill="1" applyBorder="1"/>
    <xf numFmtId="0" fontId="0" fillId="6" borderId="0" xfId="0" applyFill="1"/>
    <xf numFmtId="0" fontId="0" fillId="7" borderId="21" xfId="0" applyFill="1" applyBorder="1"/>
    <xf numFmtId="3" fontId="0" fillId="0" borderId="21" xfId="0" applyNumberFormat="1" applyBorder="1"/>
    <xf numFmtId="0" fontId="0" fillId="0" borderId="0" xfId="0" applyAlignment="1">
      <alignment horizontal="center"/>
    </xf>
    <xf numFmtId="0" fontId="13" fillId="0" borderId="21" xfId="0" applyFont="1" applyBorder="1"/>
    <xf numFmtId="3" fontId="13" fillId="0" borderId="21" xfId="0" applyNumberFormat="1" applyFont="1" applyBorder="1"/>
    <xf numFmtId="0" fontId="13" fillId="0" borderId="21" xfId="0" applyFont="1" applyBorder="1" applyAlignment="1">
      <alignment horizontal="center"/>
    </xf>
    <xf numFmtId="0" fontId="13" fillId="6" borderId="21" xfId="0" applyFont="1" applyFill="1" applyBorder="1"/>
    <xf numFmtId="0" fontId="13" fillId="5" borderId="21" xfId="0" applyFont="1" applyFill="1" applyBorder="1"/>
    <xf numFmtId="0" fontId="13" fillId="4" borderId="21" xfId="0" applyFont="1" applyFill="1" applyBorder="1"/>
    <xf numFmtId="0" fontId="13" fillId="3" borderId="21" xfId="0" applyFont="1" applyFill="1" applyBorder="1"/>
    <xf numFmtId="0" fontId="13" fillId="0" borderId="0" xfId="0" applyFont="1"/>
    <xf numFmtId="0" fontId="0" fillId="0" borderId="24" xfId="0" applyBorder="1" applyAlignment="1"/>
    <xf numFmtId="0" fontId="8" fillId="5" borderId="21" xfId="0" applyFont="1" applyFill="1" applyBorder="1" applyAlignment="1">
      <alignment horizontal="center" wrapText="1"/>
    </xf>
    <xf numFmtId="0" fontId="8" fillId="4" borderId="21" xfId="0" applyFont="1" applyFill="1" applyBorder="1" applyAlignment="1">
      <alignment horizontal="center" wrapText="1"/>
    </xf>
    <xf numFmtId="0" fontId="8" fillId="3" borderId="21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 wrapText="1"/>
    </xf>
    <xf numFmtId="0" fontId="8" fillId="4" borderId="23" xfId="0" applyFont="1" applyFill="1" applyBorder="1" applyAlignment="1">
      <alignment horizontal="center" wrapText="1"/>
    </xf>
    <xf numFmtId="0" fontId="8" fillId="4" borderId="21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6" borderId="21" xfId="0" applyFont="1" applyFill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8" fillId="6" borderId="21" xfId="0" applyFont="1" applyFill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5" fillId="0" borderId="16" xfId="1" applyFont="1" applyBorder="1" applyAlignment="1"/>
    <xf numFmtId="0" fontId="5" fillId="0" borderId="17" xfId="1" applyFont="1" applyBorder="1" applyAlignment="1"/>
    <xf numFmtId="0" fontId="6" fillId="0" borderId="18" xfId="1" applyFont="1" applyBorder="1" applyAlignment="1">
      <alignment horizontal="center" vertical="center" wrapText="1"/>
    </xf>
    <xf numFmtId="0" fontId="5" fillId="0" borderId="8" xfId="1" applyFont="1" applyBorder="1" applyAlignment="1"/>
    <xf numFmtId="3" fontId="6" fillId="0" borderId="19" xfId="1" applyNumberFormat="1" applyFont="1" applyFill="1" applyBorder="1" applyAlignment="1">
      <alignment horizontal="center"/>
    </xf>
    <xf numFmtId="0" fontId="5" fillId="0" borderId="20" xfId="1" applyFont="1" applyBorder="1" applyAlignment="1"/>
    <xf numFmtId="0" fontId="5" fillId="0" borderId="2" xfId="1" applyFont="1" applyBorder="1" applyAlignment="1"/>
    <xf numFmtId="0" fontId="5" fillId="0" borderId="3" xfId="1" applyFont="1" applyBorder="1" applyAlignment="1"/>
    <xf numFmtId="0" fontId="5" fillId="0" borderId="1" xfId="1" applyFont="1" applyBorder="1" applyAlignment="1"/>
    <xf numFmtId="0" fontId="6" fillId="0" borderId="4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5" fillId="0" borderId="7" xfId="1" applyFont="1" applyBorder="1" applyAlignment="1"/>
    <xf numFmtId="0" fontId="0" fillId="0" borderId="0" xfId="0" applyAlignment="1"/>
    <xf numFmtId="0" fontId="0" fillId="0" borderId="24" xfId="0" applyBorder="1" applyAlignment="1">
      <alignment wrapText="1"/>
    </xf>
    <xf numFmtId="0" fontId="13" fillId="0" borderId="24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99"/>
      <color rgb="FFCCFFFF"/>
      <color rgb="FFFFFFCC"/>
      <color rgb="FF66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54"/>
  <sheetViews>
    <sheetView workbookViewId="0">
      <selection activeCell="N13" sqref="N13"/>
    </sheetView>
  </sheetViews>
  <sheetFormatPr defaultRowHeight="15" x14ac:dyDescent="0.25"/>
  <cols>
    <col min="6" max="6" width="29.5703125" customWidth="1"/>
    <col min="7" max="9" width="9.140625" style="73"/>
  </cols>
  <sheetData>
    <row r="4" spans="3:9" x14ac:dyDescent="0.25">
      <c r="C4" t="s">
        <v>0</v>
      </c>
    </row>
    <row r="5" spans="3:9" x14ac:dyDescent="0.25">
      <c r="C5" t="s">
        <v>1</v>
      </c>
      <c r="D5" t="s">
        <v>2</v>
      </c>
      <c r="E5" t="s">
        <v>3</v>
      </c>
      <c r="G5" s="73" t="s">
        <v>4</v>
      </c>
      <c r="H5" s="73" t="s">
        <v>5</v>
      </c>
      <c r="I5" s="73" t="s">
        <v>6</v>
      </c>
    </row>
    <row r="6" spans="3:9" x14ac:dyDescent="0.25">
      <c r="C6" t="s">
        <v>7</v>
      </c>
      <c r="E6" t="s">
        <v>8</v>
      </c>
      <c r="F6" t="s">
        <v>9</v>
      </c>
      <c r="G6" s="73" t="s">
        <v>10</v>
      </c>
      <c r="I6" s="73" t="s">
        <v>10</v>
      </c>
    </row>
    <row r="7" spans="3:9" x14ac:dyDescent="0.25">
      <c r="C7" t="s">
        <v>11</v>
      </c>
      <c r="F7" t="s">
        <v>12</v>
      </c>
      <c r="G7" s="73" t="s">
        <v>10</v>
      </c>
      <c r="I7" s="73" t="s">
        <v>10</v>
      </c>
    </row>
    <row r="8" spans="3:9" x14ac:dyDescent="0.25">
      <c r="C8" t="s">
        <v>13</v>
      </c>
      <c r="F8" t="s">
        <v>14</v>
      </c>
      <c r="G8" s="73" t="s">
        <v>10</v>
      </c>
    </row>
    <row r="9" spans="3:9" x14ac:dyDescent="0.25">
      <c r="C9" t="s">
        <v>15</v>
      </c>
      <c r="F9" t="s">
        <v>16</v>
      </c>
      <c r="G9" s="73" t="s">
        <v>10</v>
      </c>
      <c r="I9" s="73" t="s">
        <v>10</v>
      </c>
    </row>
    <row r="10" spans="3:9" x14ac:dyDescent="0.25">
      <c r="C10" t="s">
        <v>17</v>
      </c>
      <c r="E10" t="s">
        <v>18</v>
      </c>
      <c r="F10" t="s">
        <v>19</v>
      </c>
      <c r="G10" s="73" t="s">
        <v>10</v>
      </c>
      <c r="H10" s="73" t="s">
        <v>10</v>
      </c>
      <c r="I10" s="73" t="s">
        <v>10</v>
      </c>
    </row>
    <row r="11" spans="3:9" x14ac:dyDescent="0.25">
      <c r="C11" t="s">
        <v>20</v>
      </c>
      <c r="F11" t="s">
        <v>21</v>
      </c>
      <c r="G11" s="73" t="s">
        <v>10</v>
      </c>
    </row>
    <row r="12" spans="3:9" x14ac:dyDescent="0.25">
      <c r="C12" t="s">
        <v>22</v>
      </c>
      <c r="F12" t="s">
        <v>23</v>
      </c>
      <c r="H12" s="73" t="s">
        <v>10</v>
      </c>
    </row>
    <row r="13" spans="3:9" x14ac:dyDescent="0.25">
      <c r="C13" t="s">
        <v>24</v>
      </c>
      <c r="F13" t="s">
        <v>25</v>
      </c>
      <c r="H13" s="73" t="s">
        <v>10</v>
      </c>
    </row>
    <row r="14" spans="3:9" x14ac:dyDescent="0.25">
      <c r="C14" t="s">
        <v>26</v>
      </c>
      <c r="E14" t="s">
        <v>27</v>
      </c>
      <c r="F14" t="s">
        <v>28</v>
      </c>
      <c r="G14" s="73" t="s">
        <v>10</v>
      </c>
      <c r="H14" s="73" t="s">
        <v>10</v>
      </c>
      <c r="I14" s="73" t="s">
        <v>10</v>
      </c>
    </row>
    <row r="15" spans="3:9" x14ac:dyDescent="0.25">
      <c r="C15" t="s">
        <v>29</v>
      </c>
      <c r="F15" t="s">
        <v>30</v>
      </c>
      <c r="G15" s="73" t="s">
        <v>10</v>
      </c>
    </row>
    <row r="16" spans="3:9" x14ac:dyDescent="0.25">
      <c r="C16" t="s">
        <v>31</v>
      </c>
      <c r="F16" t="s">
        <v>32</v>
      </c>
      <c r="G16" s="73" t="s">
        <v>10</v>
      </c>
    </row>
    <row r="17" spans="3:9" x14ac:dyDescent="0.25">
      <c r="C17" t="s">
        <v>33</v>
      </c>
      <c r="F17" t="s">
        <v>34</v>
      </c>
      <c r="G17" s="73" t="s">
        <v>10</v>
      </c>
    </row>
    <row r="18" spans="3:9" x14ac:dyDescent="0.25">
      <c r="C18" t="s">
        <v>35</v>
      </c>
      <c r="F18" t="s">
        <v>36</v>
      </c>
      <c r="H18" s="73" t="s">
        <v>10</v>
      </c>
    </row>
    <row r="19" spans="3:9" x14ac:dyDescent="0.25">
      <c r="C19" t="s">
        <v>37</v>
      </c>
      <c r="F19" t="s">
        <v>38</v>
      </c>
      <c r="H19" s="73" t="s">
        <v>10</v>
      </c>
    </row>
    <row r="20" spans="3:9" x14ac:dyDescent="0.25">
      <c r="C20" t="s">
        <v>39</v>
      </c>
      <c r="F20" t="s">
        <v>40</v>
      </c>
      <c r="H20" s="73" t="s">
        <v>10</v>
      </c>
    </row>
    <row r="21" spans="3:9" x14ac:dyDescent="0.25">
      <c r="C21" t="s">
        <v>41</v>
      </c>
      <c r="E21" t="s">
        <v>42</v>
      </c>
    </row>
    <row r="22" spans="3:9" x14ac:dyDescent="0.25">
      <c r="C22" t="s">
        <v>43</v>
      </c>
      <c r="D22" t="s">
        <v>44</v>
      </c>
      <c r="E22" t="s">
        <v>10</v>
      </c>
      <c r="F22" t="s">
        <v>10</v>
      </c>
    </row>
    <row r="23" spans="3:9" x14ac:dyDescent="0.25">
      <c r="C23" t="s">
        <v>45</v>
      </c>
      <c r="F23" t="s">
        <v>46</v>
      </c>
      <c r="G23" s="73" t="s">
        <v>10</v>
      </c>
    </row>
    <row r="24" spans="3:9" x14ac:dyDescent="0.25">
      <c r="C24" t="s">
        <v>47</v>
      </c>
      <c r="F24" t="s">
        <v>48</v>
      </c>
      <c r="G24" s="73" t="s">
        <v>10</v>
      </c>
      <c r="H24" s="73" t="s">
        <v>10</v>
      </c>
    </row>
    <row r="25" spans="3:9" x14ac:dyDescent="0.25">
      <c r="C25" t="s">
        <v>49</v>
      </c>
      <c r="F25" t="s">
        <v>50</v>
      </c>
      <c r="G25" s="73" t="s">
        <v>10</v>
      </c>
      <c r="H25" s="73" t="s">
        <v>10</v>
      </c>
    </row>
    <row r="26" spans="3:9" x14ac:dyDescent="0.25">
      <c r="C26" t="s">
        <v>51</v>
      </c>
      <c r="E26" t="s">
        <v>52</v>
      </c>
      <c r="F26" t="s">
        <v>53</v>
      </c>
      <c r="G26" s="73" t="s">
        <v>10</v>
      </c>
      <c r="H26" s="73" t="s">
        <v>10</v>
      </c>
      <c r="I26" s="73" t="s">
        <v>10</v>
      </c>
    </row>
    <row r="27" spans="3:9" x14ac:dyDescent="0.25">
      <c r="C27" t="s">
        <v>54</v>
      </c>
      <c r="F27" t="s">
        <v>55</v>
      </c>
      <c r="G27" s="73" t="s">
        <v>10</v>
      </c>
    </row>
    <row r="28" spans="3:9" x14ac:dyDescent="0.25">
      <c r="C28" t="s">
        <v>56</v>
      </c>
      <c r="F28" t="s">
        <v>57</v>
      </c>
      <c r="G28" s="73" t="s">
        <v>10</v>
      </c>
    </row>
    <row r="29" spans="3:9" x14ac:dyDescent="0.25">
      <c r="C29" t="s">
        <v>58</v>
      </c>
      <c r="F29" t="s">
        <v>59</v>
      </c>
      <c r="G29" s="73" t="s">
        <v>10</v>
      </c>
    </row>
    <row r="30" spans="3:9" x14ac:dyDescent="0.25">
      <c r="C30" t="s">
        <v>60</v>
      </c>
      <c r="F30" t="s">
        <v>61</v>
      </c>
      <c r="G30" s="73" t="s">
        <v>10</v>
      </c>
    </row>
    <row r="31" spans="3:9" x14ac:dyDescent="0.25">
      <c r="C31" t="s">
        <v>62</v>
      </c>
      <c r="F31" t="s">
        <v>63</v>
      </c>
      <c r="G31" s="73" t="s">
        <v>10</v>
      </c>
    </row>
    <row r="32" spans="3:9" x14ac:dyDescent="0.25">
      <c r="C32" t="s">
        <v>64</v>
      </c>
      <c r="F32" t="s">
        <v>65</v>
      </c>
      <c r="G32" s="73" t="s">
        <v>10</v>
      </c>
    </row>
    <row r="33" spans="3:9" x14ac:dyDescent="0.25">
      <c r="C33" t="s">
        <v>66</v>
      </c>
      <c r="F33" t="s">
        <v>67</v>
      </c>
      <c r="G33" s="73" t="s">
        <v>10</v>
      </c>
      <c r="I33" s="73" t="s">
        <v>10</v>
      </c>
    </row>
    <row r="34" spans="3:9" x14ac:dyDescent="0.25">
      <c r="C34" t="s">
        <v>68</v>
      </c>
      <c r="F34" t="s">
        <v>69</v>
      </c>
      <c r="G34" s="73" t="s">
        <v>10</v>
      </c>
    </row>
    <row r="35" spans="3:9" x14ac:dyDescent="0.25">
      <c r="C35" t="s">
        <v>70</v>
      </c>
      <c r="E35" t="s">
        <v>71</v>
      </c>
    </row>
    <row r="36" spans="3:9" x14ac:dyDescent="0.25">
      <c r="C36" t="s">
        <v>43</v>
      </c>
      <c r="D36" t="s">
        <v>72</v>
      </c>
      <c r="E36" t="s">
        <v>10</v>
      </c>
      <c r="F36" t="s">
        <v>10</v>
      </c>
      <c r="G36" s="73" t="s">
        <v>10</v>
      </c>
    </row>
    <row r="37" spans="3:9" x14ac:dyDescent="0.25">
      <c r="C37" t="s">
        <v>73</v>
      </c>
      <c r="F37" t="s">
        <v>74</v>
      </c>
      <c r="G37" s="73" t="s">
        <v>10</v>
      </c>
      <c r="H37" s="73" t="s">
        <v>10</v>
      </c>
    </row>
    <row r="38" spans="3:9" x14ac:dyDescent="0.25">
      <c r="C38" t="s">
        <v>75</v>
      </c>
      <c r="F38" t="s">
        <v>76</v>
      </c>
      <c r="G38" s="73" t="s">
        <v>10</v>
      </c>
    </row>
    <row r="39" spans="3:9" x14ac:dyDescent="0.25">
      <c r="C39" t="s">
        <v>77</v>
      </c>
      <c r="F39" t="s">
        <v>78</v>
      </c>
      <c r="G39" s="73" t="s">
        <v>10</v>
      </c>
      <c r="H39" s="73" t="s">
        <v>10</v>
      </c>
    </row>
    <row r="40" spans="3:9" x14ac:dyDescent="0.25">
      <c r="C40" t="s">
        <v>79</v>
      </c>
      <c r="F40" t="s">
        <v>80</v>
      </c>
      <c r="H40" s="73" t="s">
        <v>10</v>
      </c>
    </row>
    <row r="41" spans="3:9" x14ac:dyDescent="0.25">
      <c r="C41" t="s">
        <v>81</v>
      </c>
      <c r="E41" t="s">
        <v>82</v>
      </c>
      <c r="F41" t="s">
        <v>83</v>
      </c>
      <c r="G41" s="73" t="s">
        <v>10</v>
      </c>
    </row>
    <row r="42" spans="3:9" x14ac:dyDescent="0.25">
      <c r="C42" t="s">
        <v>84</v>
      </c>
      <c r="F42" t="s">
        <v>85</v>
      </c>
      <c r="G42" s="73" t="s">
        <v>10</v>
      </c>
    </row>
    <row r="43" spans="3:9" x14ac:dyDescent="0.25">
      <c r="C43" t="s">
        <v>86</v>
      </c>
      <c r="F43" t="s">
        <v>87</v>
      </c>
      <c r="G43" s="73" t="s">
        <v>10</v>
      </c>
    </row>
    <row r="44" spans="3:9" x14ac:dyDescent="0.25">
      <c r="C44" t="s">
        <v>88</v>
      </c>
      <c r="F44" t="s">
        <v>89</v>
      </c>
      <c r="G44" s="73" t="s">
        <v>10</v>
      </c>
    </row>
    <row r="45" spans="3:9" x14ac:dyDescent="0.25">
      <c r="C45" t="s">
        <v>90</v>
      </c>
      <c r="F45" t="s">
        <v>91</v>
      </c>
      <c r="G45" s="73" t="s">
        <v>10</v>
      </c>
      <c r="H45" s="73" t="s">
        <v>10</v>
      </c>
    </row>
    <row r="46" spans="3:9" x14ac:dyDescent="0.25">
      <c r="C46" t="s">
        <v>92</v>
      </c>
      <c r="F46" t="s">
        <v>93</v>
      </c>
      <c r="G46" s="73" t="s">
        <v>10</v>
      </c>
    </row>
    <row r="47" spans="3:9" x14ac:dyDescent="0.25">
      <c r="C47" t="s">
        <v>94</v>
      </c>
      <c r="F47" t="s">
        <v>95</v>
      </c>
      <c r="G47" s="73" t="s">
        <v>10</v>
      </c>
    </row>
    <row r="48" spans="3:9" x14ac:dyDescent="0.25">
      <c r="C48" t="s">
        <v>96</v>
      </c>
      <c r="F48" t="s">
        <v>97</v>
      </c>
      <c r="G48" s="73" t="s">
        <v>10</v>
      </c>
    </row>
    <row r="49" spans="3:9" x14ac:dyDescent="0.25">
      <c r="C49" t="s">
        <v>98</v>
      </c>
      <c r="F49" t="s">
        <v>99</v>
      </c>
      <c r="G49" s="73" t="s">
        <v>10</v>
      </c>
    </row>
    <row r="50" spans="3:9" x14ac:dyDescent="0.25">
      <c r="C50" t="s">
        <v>100</v>
      </c>
      <c r="F50" t="s">
        <v>101</v>
      </c>
      <c r="G50" s="73" t="s">
        <v>10</v>
      </c>
    </row>
    <row r="51" spans="3:9" x14ac:dyDescent="0.25">
      <c r="C51" t="s">
        <v>102</v>
      </c>
      <c r="F51" t="s">
        <v>103</v>
      </c>
      <c r="G51" s="73" t="s">
        <v>10</v>
      </c>
      <c r="I51" s="73" t="s">
        <v>10</v>
      </c>
    </row>
    <row r="52" spans="3:9" x14ac:dyDescent="0.25">
      <c r="C52" t="s">
        <v>104</v>
      </c>
      <c r="F52" t="s">
        <v>105</v>
      </c>
      <c r="H52" s="73" t="s">
        <v>10</v>
      </c>
      <c r="I52" s="73" t="s">
        <v>10</v>
      </c>
    </row>
    <row r="53" spans="3:9" x14ac:dyDescent="0.25">
      <c r="C53" t="s">
        <v>106</v>
      </c>
      <c r="F53" t="s">
        <v>107</v>
      </c>
      <c r="I53" s="73" t="s">
        <v>10</v>
      </c>
    </row>
    <row r="54" spans="3:9" x14ac:dyDescent="0.25">
      <c r="C54" t="s">
        <v>108</v>
      </c>
      <c r="G54" s="73">
        <v>38</v>
      </c>
      <c r="H54" s="73">
        <v>17</v>
      </c>
      <c r="I54" s="73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CN64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4" sqref="H4:H5"/>
    </sheetView>
  </sheetViews>
  <sheetFormatPr defaultRowHeight="15" x14ac:dyDescent="0.25"/>
  <cols>
    <col min="1" max="1" width="1.42578125" customWidth="1"/>
    <col min="2" max="2" width="9.7109375" customWidth="1"/>
    <col min="3" max="3" width="4.42578125" customWidth="1"/>
    <col min="4" max="4" width="26.7109375" customWidth="1"/>
    <col min="5" max="5" width="13.140625" customWidth="1"/>
    <col min="6" max="8" width="11.42578125" bestFit="1" customWidth="1"/>
    <col min="9" max="9" width="9.140625" customWidth="1"/>
    <col min="11" max="11" width="12.42578125" customWidth="1"/>
    <col min="13" max="13" width="9" customWidth="1"/>
    <col min="14" max="15" width="11.42578125" customWidth="1"/>
    <col min="19" max="19" width="12.42578125" customWidth="1"/>
    <col min="25" max="25" width="19" customWidth="1"/>
    <col min="27" max="27" width="10.140625" customWidth="1"/>
    <col min="28" max="28" width="12.42578125" customWidth="1"/>
  </cols>
  <sheetData>
    <row r="3" spans="2:92" x14ac:dyDescent="0.25">
      <c r="B3" s="110" t="s">
        <v>213</v>
      </c>
      <c r="C3" s="109"/>
      <c r="D3" s="109"/>
      <c r="E3" s="109"/>
      <c r="F3" s="109"/>
      <c r="G3" s="109"/>
      <c r="H3" s="109"/>
      <c r="I3" s="70" t="s">
        <v>4</v>
      </c>
      <c r="AD3" s="66" t="s">
        <v>5</v>
      </c>
      <c r="AY3" s="62" t="s">
        <v>208</v>
      </c>
      <c r="BT3" s="58" t="s">
        <v>167</v>
      </c>
      <c r="CL3" s="82" t="s">
        <v>211</v>
      </c>
      <c r="CM3" s="82"/>
      <c r="CN3" s="82"/>
    </row>
    <row r="4" spans="2:92" ht="33.75" customHeight="1" x14ac:dyDescent="0.3">
      <c r="B4" s="92" t="s">
        <v>2</v>
      </c>
      <c r="C4" s="92" t="s">
        <v>109</v>
      </c>
      <c r="D4" s="92" t="s">
        <v>3</v>
      </c>
      <c r="E4" s="92" t="s">
        <v>135</v>
      </c>
      <c r="F4" s="92" t="s">
        <v>4</v>
      </c>
      <c r="G4" s="92" t="s">
        <v>5</v>
      </c>
      <c r="H4" s="92" t="s">
        <v>208</v>
      </c>
      <c r="I4" s="91" t="s">
        <v>129</v>
      </c>
      <c r="J4" s="91"/>
      <c r="K4" s="91"/>
      <c r="L4" s="91"/>
      <c r="M4" s="91"/>
      <c r="N4" s="91"/>
      <c r="O4" s="91"/>
      <c r="P4" s="91"/>
      <c r="Q4" s="91" t="s">
        <v>116</v>
      </c>
      <c r="R4" s="91"/>
      <c r="S4" s="91"/>
      <c r="T4" s="91" t="s">
        <v>117</v>
      </c>
      <c r="U4" s="91"/>
      <c r="V4" s="91"/>
      <c r="W4" s="91"/>
      <c r="X4" s="91"/>
      <c r="Y4" s="67" t="s">
        <v>118</v>
      </c>
      <c r="Z4" s="68"/>
      <c r="AA4" s="93" t="s">
        <v>119</v>
      </c>
      <c r="AB4" s="93"/>
      <c r="AC4" s="93"/>
      <c r="AD4" s="83" t="s">
        <v>129</v>
      </c>
      <c r="AE4" s="83"/>
      <c r="AF4" s="83"/>
      <c r="AG4" s="83"/>
      <c r="AH4" s="83"/>
      <c r="AI4" s="83"/>
      <c r="AJ4" s="83"/>
      <c r="AK4" s="83"/>
      <c r="AL4" s="83" t="s">
        <v>116</v>
      </c>
      <c r="AM4" s="83"/>
      <c r="AN4" s="83"/>
      <c r="AO4" s="83" t="s">
        <v>117</v>
      </c>
      <c r="AP4" s="83"/>
      <c r="AQ4" s="83"/>
      <c r="AR4" s="83"/>
      <c r="AS4" s="83"/>
      <c r="AT4" s="63" t="s">
        <v>118</v>
      </c>
      <c r="AU4" s="64"/>
      <c r="AV4" s="90" t="s">
        <v>119</v>
      </c>
      <c r="AW4" s="90"/>
      <c r="AX4" s="90"/>
      <c r="AY4" s="84" t="s">
        <v>129</v>
      </c>
      <c r="AZ4" s="84"/>
      <c r="BA4" s="84"/>
      <c r="BB4" s="84"/>
      <c r="BC4" s="84"/>
      <c r="BD4" s="84"/>
      <c r="BE4" s="84"/>
      <c r="BF4" s="84"/>
      <c r="BG4" s="84" t="s">
        <v>116</v>
      </c>
      <c r="BH4" s="84"/>
      <c r="BI4" s="84"/>
      <c r="BJ4" s="84" t="s">
        <v>117</v>
      </c>
      <c r="BK4" s="84"/>
      <c r="BL4" s="84"/>
      <c r="BM4" s="84"/>
      <c r="BN4" s="84"/>
      <c r="BO4" s="86" t="s">
        <v>118</v>
      </c>
      <c r="BP4" s="87"/>
      <c r="BQ4" s="88" t="s">
        <v>119</v>
      </c>
      <c r="BR4" s="88"/>
      <c r="BS4" s="88"/>
      <c r="BT4" s="85" t="s">
        <v>129</v>
      </c>
      <c r="BU4" s="85"/>
      <c r="BV4" s="85"/>
      <c r="BW4" s="85"/>
      <c r="BX4" s="85"/>
      <c r="BY4" s="85"/>
      <c r="BZ4" s="85"/>
      <c r="CA4" s="85"/>
      <c r="CB4" s="85" t="s">
        <v>116</v>
      </c>
      <c r="CC4" s="85"/>
      <c r="CD4" s="85"/>
      <c r="CE4" s="85" t="s">
        <v>117</v>
      </c>
      <c r="CF4" s="85"/>
      <c r="CG4" s="85"/>
      <c r="CH4" s="85"/>
      <c r="CI4" s="85"/>
      <c r="CJ4" s="55" t="s">
        <v>118</v>
      </c>
      <c r="CK4" s="56"/>
      <c r="CL4" s="89" t="s">
        <v>119</v>
      </c>
      <c r="CM4" s="89"/>
      <c r="CN4" s="89"/>
    </row>
    <row r="5" spans="2:92" ht="82.5" x14ac:dyDescent="0.3">
      <c r="B5" s="92"/>
      <c r="C5" s="92"/>
      <c r="D5" s="92"/>
      <c r="E5" s="92"/>
      <c r="F5" s="92"/>
      <c r="G5" s="92"/>
      <c r="H5" s="92"/>
      <c r="I5" s="67" t="s">
        <v>163</v>
      </c>
      <c r="J5" s="67" t="s">
        <v>133</v>
      </c>
      <c r="K5" s="67" t="s">
        <v>134</v>
      </c>
      <c r="L5" s="67" t="s">
        <v>123</v>
      </c>
      <c r="M5" s="67" t="s">
        <v>120</v>
      </c>
      <c r="N5" s="67" t="s">
        <v>121</v>
      </c>
      <c r="O5" s="67" t="s">
        <v>122</v>
      </c>
      <c r="P5" s="67" t="s">
        <v>165</v>
      </c>
      <c r="Q5" s="67" t="s">
        <v>124</v>
      </c>
      <c r="R5" s="67" t="s">
        <v>125</v>
      </c>
      <c r="S5" s="67" t="s">
        <v>165</v>
      </c>
      <c r="T5" s="91" t="s">
        <v>126</v>
      </c>
      <c r="U5" s="91"/>
      <c r="V5" s="67" t="s">
        <v>127</v>
      </c>
      <c r="W5" s="67" t="s">
        <v>128</v>
      </c>
      <c r="X5" s="67" t="s">
        <v>165</v>
      </c>
      <c r="Y5" s="67" t="s">
        <v>130</v>
      </c>
      <c r="Z5" s="67" t="s">
        <v>165</v>
      </c>
      <c r="AA5" s="67" t="s">
        <v>131</v>
      </c>
      <c r="AB5" s="67" t="s">
        <v>132</v>
      </c>
      <c r="AC5" s="67" t="s">
        <v>165</v>
      </c>
      <c r="AD5" s="63" t="s">
        <v>163</v>
      </c>
      <c r="AE5" s="63" t="s">
        <v>133</v>
      </c>
      <c r="AF5" s="63" t="s">
        <v>134</v>
      </c>
      <c r="AG5" s="63" t="s">
        <v>123</v>
      </c>
      <c r="AH5" s="63" t="s">
        <v>120</v>
      </c>
      <c r="AI5" s="63" t="s">
        <v>121</v>
      </c>
      <c r="AJ5" s="63" t="s">
        <v>122</v>
      </c>
      <c r="AK5" s="63" t="s">
        <v>165</v>
      </c>
      <c r="AL5" s="63" t="s">
        <v>124</v>
      </c>
      <c r="AM5" s="63" t="s">
        <v>125</v>
      </c>
      <c r="AN5" s="63" t="s">
        <v>165</v>
      </c>
      <c r="AO5" s="83" t="s">
        <v>126</v>
      </c>
      <c r="AP5" s="83"/>
      <c r="AQ5" s="63" t="s">
        <v>127</v>
      </c>
      <c r="AR5" s="63" t="s">
        <v>128</v>
      </c>
      <c r="AS5" s="63" t="s">
        <v>165</v>
      </c>
      <c r="AT5" s="63" t="s">
        <v>130</v>
      </c>
      <c r="AU5" s="63" t="s">
        <v>165</v>
      </c>
      <c r="AV5" s="63" t="s">
        <v>131</v>
      </c>
      <c r="AW5" s="63" t="s">
        <v>132</v>
      </c>
      <c r="AX5" s="63" t="s">
        <v>165</v>
      </c>
      <c r="AY5" s="59" t="s">
        <v>163</v>
      </c>
      <c r="AZ5" s="59" t="s">
        <v>133</v>
      </c>
      <c r="BA5" s="59" t="s">
        <v>134</v>
      </c>
      <c r="BB5" s="59" t="s">
        <v>123</v>
      </c>
      <c r="BC5" s="59" t="s">
        <v>120</v>
      </c>
      <c r="BD5" s="59" t="s">
        <v>121</v>
      </c>
      <c r="BE5" s="59" t="s">
        <v>122</v>
      </c>
      <c r="BF5" s="59" t="s">
        <v>165</v>
      </c>
      <c r="BG5" s="59" t="s">
        <v>124</v>
      </c>
      <c r="BH5" s="59" t="s">
        <v>125</v>
      </c>
      <c r="BI5" s="59" t="s">
        <v>165</v>
      </c>
      <c r="BJ5" s="84" t="s">
        <v>126</v>
      </c>
      <c r="BK5" s="84"/>
      <c r="BL5" s="59" t="s">
        <v>127</v>
      </c>
      <c r="BM5" s="59" t="s">
        <v>128</v>
      </c>
      <c r="BN5" s="59" t="s">
        <v>165</v>
      </c>
      <c r="BO5" s="59" t="s">
        <v>130</v>
      </c>
      <c r="BP5" s="59" t="s">
        <v>165</v>
      </c>
      <c r="BQ5" s="59" t="s">
        <v>131</v>
      </c>
      <c r="BR5" s="59" t="s">
        <v>132</v>
      </c>
      <c r="BS5" s="59" t="s">
        <v>165</v>
      </c>
      <c r="BT5" s="55" t="s">
        <v>163</v>
      </c>
      <c r="BU5" s="55" t="s">
        <v>133</v>
      </c>
      <c r="BV5" s="55" t="s">
        <v>134</v>
      </c>
      <c r="BW5" s="55" t="s">
        <v>123</v>
      </c>
      <c r="BX5" s="55" t="s">
        <v>120</v>
      </c>
      <c r="BY5" s="55" t="s">
        <v>121</v>
      </c>
      <c r="BZ5" s="55" t="s">
        <v>122</v>
      </c>
      <c r="CA5" s="55" t="s">
        <v>165</v>
      </c>
      <c r="CB5" s="55" t="s">
        <v>124</v>
      </c>
      <c r="CC5" s="55" t="s">
        <v>125</v>
      </c>
      <c r="CD5" s="55" t="s">
        <v>165</v>
      </c>
      <c r="CE5" s="85" t="s">
        <v>126</v>
      </c>
      <c r="CF5" s="85"/>
      <c r="CG5" s="55" t="s">
        <v>127</v>
      </c>
      <c r="CH5" s="55" t="s">
        <v>128</v>
      </c>
      <c r="CI5" s="55" t="s">
        <v>165</v>
      </c>
      <c r="CJ5" s="55" t="s">
        <v>130</v>
      </c>
      <c r="CK5" s="55" t="s">
        <v>165</v>
      </c>
      <c r="CL5" s="55" t="s">
        <v>131</v>
      </c>
      <c r="CM5" s="55" t="s">
        <v>132</v>
      </c>
      <c r="CN5" s="55" t="s">
        <v>165</v>
      </c>
    </row>
    <row r="6" spans="2:92" ht="16.5" x14ac:dyDescent="0.3">
      <c r="B6" s="92"/>
      <c r="C6" s="92"/>
      <c r="D6" s="92"/>
      <c r="E6" s="47" t="s">
        <v>136</v>
      </c>
      <c r="F6" s="48"/>
      <c r="G6" s="48"/>
      <c r="H6" s="48"/>
      <c r="I6" s="68" t="s">
        <v>164</v>
      </c>
      <c r="J6" s="68" t="s">
        <v>138</v>
      </c>
      <c r="K6" s="68" t="s">
        <v>138</v>
      </c>
      <c r="L6" s="68" t="s">
        <v>137</v>
      </c>
      <c r="M6" s="68" t="s">
        <v>137</v>
      </c>
      <c r="N6" s="68" t="s">
        <v>137</v>
      </c>
      <c r="O6" s="68" t="s">
        <v>138</v>
      </c>
      <c r="P6" s="68"/>
      <c r="Q6" s="68" t="s">
        <v>138</v>
      </c>
      <c r="R6" s="68" t="s">
        <v>138</v>
      </c>
      <c r="S6" s="68"/>
      <c r="T6" s="68" t="s">
        <v>138</v>
      </c>
      <c r="U6" s="68" t="s">
        <v>166</v>
      </c>
      <c r="V6" s="68" t="s">
        <v>137</v>
      </c>
      <c r="W6" s="68" t="s">
        <v>138</v>
      </c>
      <c r="X6" s="68"/>
      <c r="Y6" s="68" t="s">
        <v>137</v>
      </c>
      <c r="Z6" s="68"/>
      <c r="AA6" s="68" t="s">
        <v>138</v>
      </c>
      <c r="AB6" s="68" t="s">
        <v>138</v>
      </c>
      <c r="AC6" s="68"/>
      <c r="AD6" s="64" t="s">
        <v>164</v>
      </c>
      <c r="AE6" s="64" t="s">
        <v>138</v>
      </c>
      <c r="AF6" s="64" t="s">
        <v>138</v>
      </c>
      <c r="AG6" s="64" t="s">
        <v>137</v>
      </c>
      <c r="AH6" s="64" t="s">
        <v>137</v>
      </c>
      <c r="AI6" s="64" t="s">
        <v>137</v>
      </c>
      <c r="AJ6" s="64" t="s">
        <v>138</v>
      </c>
      <c r="AK6" s="64"/>
      <c r="AL6" s="64" t="s">
        <v>138</v>
      </c>
      <c r="AM6" s="64" t="s">
        <v>138</v>
      </c>
      <c r="AN6" s="64"/>
      <c r="AO6" s="64" t="s">
        <v>138</v>
      </c>
      <c r="AP6" s="64" t="s">
        <v>166</v>
      </c>
      <c r="AQ6" s="64" t="s">
        <v>137</v>
      </c>
      <c r="AR6" s="64" t="s">
        <v>138</v>
      </c>
      <c r="AS6" s="64"/>
      <c r="AT6" s="64" t="s">
        <v>137</v>
      </c>
      <c r="AU6" s="64"/>
      <c r="AV6" s="64" t="s">
        <v>138</v>
      </c>
      <c r="AW6" s="64" t="s">
        <v>138</v>
      </c>
      <c r="AX6" s="64"/>
      <c r="AY6" s="60" t="s">
        <v>164</v>
      </c>
      <c r="AZ6" s="60" t="s">
        <v>138</v>
      </c>
      <c r="BA6" s="60" t="s">
        <v>138</v>
      </c>
      <c r="BB6" s="60" t="s">
        <v>137</v>
      </c>
      <c r="BC6" s="60" t="s">
        <v>137</v>
      </c>
      <c r="BD6" s="60" t="s">
        <v>137</v>
      </c>
      <c r="BE6" s="60" t="s">
        <v>138</v>
      </c>
      <c r="BF6" s="60"/>
      <c r="BG6" s="60" t="s">
        <v>138</v>
      </c>
      <c r="BH6" s="60" t="s">
        <v>138</v>
      </c>
      <c r="BI6" s="60"/>
      <c r="BJ6" s="60" t="s">
        <v>138</v>
      </c>
      <c r="BK6" s="60" t="s">
        <v>166</v>
      </c>
      <c r="BL6" s="60" t="s">
        <v>137</v>
      </c>
      <c r="BM6" s="60" t="s">
        <v>138</v>
      </c>
      <c r="BN6" s="60"/>
      <c r="BO6" s="60" t="s">
        <v>137</v>
      </c>
      <c r="BP6" s="60"/>
      <c r="BQ6" s="60" t="s">
        <v>138</v>
      </c>
      <c r="BR6" s="60" t="s">
        <v>138</v>
      </c>
      <c r="BS6" s="60"/>
      <c r="BT6" s="56" t="s">
        <v>164</v>
      </c>
      <c r="BU6" s="56" t="s">
        <v>138</v>
      </c>
      <c r="BV6" s="56" t="s">
        <v>138</v>
      </c>
      <c r="BW6" s="56" t="s">
        <v>137</v>
      </c>
      <c r="BX6" s="56" t="s">
        <v>137</v>
      </c>
      <c r="BY6" s="56" t="s">
        <v>137</v>
      </c>
      <c r="BZ6" s="56" t="s">
        <v>138</v>
      </c>
      <c r="CA6" s="56"/>
      <c r="CB6" s="56" t="s">
        <v>138</v>
      </c>
      <c r="CC6" s="56" t="s">
        <v>138</v>
      </c>
      <c r="CD6" s="56"/>
      <c r="CE6" s="56" t="s">
        <v>138</v>
      </c>
      <c r="CF6" s="56" t="s">
        <v>166</v>
      </c>
      <c r="CG6" s="56" t="s">
        <v>137</v>
      </c>
      <c r="CH6" s="56" t="s">
        <v>138</v>
      </c>
      <c r="CI6" s="56"/>
      <c r="CJ6" s="56" t="s">
        <v>137</v>
      </c>
      <c r="CK6" s="56"/>
      <c r="CL6" s="56" t="s">
        <v>138</v>
      </c>
      <c r="CM6" s="56" t="s">
        <v>138</v>
      </c>
      <c r="CN6" s="56"/>
    </row>
    <row r="7" spans="2:92" x14ac:dyDescent="0.25">
      <c r="B7" s="47" t="s">
        <v>8</v>
      </c>
      <c r="C7" s="47" t="s">
        <v>7</v>
      </c>
      <c r="D7" s="47" t="s">
        <v>9</v>
      </c>
      <c r="E7" s="72">
        <v>16361</v>
      </c>
      <c r="F7" s="48" t="s">
        <v>10</v>
      </c>
      <c r="G7" s="48"/>
      <c r="H7" s="48" t="s">
        <v>10</v>
      </c>
      <c r="I7" s="69"/>
      <c r="J7" s="69">
        <v>1</v>
      </c>
      <c r="K7" s="69">
        <v>3</v>
      </c>
      <c r="L7" s="69">
        <v>3471</v>
      </c>
      <c r="M7" s="69">
        <v>261</v>
      </c>
      <c r="N7" s="69">
        <v>2103</v>
      </c>
      <c r="O7" s="69"/>
      <c r="P7" s="69"/>
      <c r="Q7" s="69">
        <v>7</v>
      </c>
      <c r="R7" s="69">
        <v>3</v>
      </c>
      <c r="S7" s="69" t="s">
        <v>195</v>
      </c>
      <c r="T7" s="69">
        <v>4</v>
      </c>
      <c r="U7" s="69">
        <v>2960</v>
      </c>
      <c r="V7" s="69"/>
      <c r="W7" s="69">
        <v>1</v>
      </c>
      <c r="X7" s="69"/>
      <c r="Y7" s="69">
        <v>155</v>
      </c>
      <c r="Z7" s="69"/>
      <c r="AA7" s="69">
        <v>150</v>
      </c>
      <c r="AB7" s="69">
        <v>12</v>
      </c>
      <c r="AC7" s="69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1"/>
      <c r="AZ7" s="61"/>
      <c r="BA7" s="61"/>
      <c r="BB7" s="61">
        <v>570</v>
      </c>
      <c r="BC7" s="61">
        <v>16</v>
      </c>
      <c r="BD7" s="61">
        <v>87</v>
      </c>
      <c r="BE7" s="61"/>
      <c r="BF7" s="61" t="s">
        <v>170</v>
      </c>
      <c r="BG7" s="61">
        <v>1</v>
      </c>
      <c r="BH7" s="61">
        <v>2</v>
      </c>
      <c r="BI7" s="61" t="s">
        <v>171</v>
      </c>
      <c r="BJ7" s="61">
        <v>5</v>
      </c>
      <c r="BK7" s="61">
        <v>3178</v>
      </c>
      <c r="BL7" s="61"/>
      <c r="BM7" s="61">
        <v>1</v>
      </c>
      <c r="BN7" s="61"/>
      <c r="BO7" s="61">
        <v>592</v>
      </c>
      <c r="BP7" s="61" t="s">
        <v>168</v>
      </c>
      <c r="BQ7" s="61"/>
      <c r="BR7" s="61"/>
      <c r="BS7" s="61"/>
      <c r="BT7" s="57">
        <f>SUM(I7,AD7,AY7)</f>
        <v>0</v>
      </c>
      <c r="BU7" s="57">
        <f t="shared" ref="BU7:CN19" si="0">SUM(J7,AE7,AZ7)</f>
        <v>1</v>
      </c>
      <c r="BV7" s="57">
        <f t="shared" si="0"/>
        <v>3</v>
      </c>
      <c r="BW7" s="57">
        <f t="shared" si="0"/>
        <v>4041</v>
      </c>
      <c r="BX7" s="57">
        <f t="shared" si="0"/>
        <v>277</v>
      </c>
      <c r="BY7" s="57">
        <f t="shared" si="0"/>
        <v>2190</v>
      </c>
      <c r="BZ7" s="57">
        <f t="shared" si="0"/>
        <v>0</v>
      </c>
      <c r="CA7" s="57">
        <f t="shared" si="0"/>
        <v>0</v>
      </c>
      <c r="CB7" s="57">
        <f t="shared" si="0"/>
        <v>8</v>
      </c>
      <c r="CC7" s="57">
        <f t="shared" si="0"/>
        <v>5</v>
      </c>
      <c r="CD7" s="57">
        <f t="shared" si="0"/>
        <v>0</v>
      </c>
      <c r="CE7" s="57">
        <f t="shared" si="0"/>
        <v>9</v>
      </c>
      <c r="CF7" s="57">
        <f t="shared" si="0"/>
        <v>6138</v>
      </c>
      <c r="CG7" s="57">
        <f t="shared" si="0"/>
        <v>0</v>
      </c>
      <c r="CH7" s="57">
        <f t="shared" si="0"/>
        <v>2</v>
      </c>
      <c r="CI7" s="57">
        <f t="shared" si="0"/>
        <v>0</v>
      </c>
      <c r="CJ7" s="57">
        <f t="shared" si="0"/>
        <v>747</v>
      </c>
      <c r="CK7" s="57">
        <f t="shared" si="0"/>
        <v>0</v>
      </c>
      <c r="CL7" s="57">
        <f t="shared" si="0"/>
        <v>150</v>
      </c>
      <c r="CM7" s="57">
        <f t="shared" si="0"/>
        <v>12</v>
      </c>
      <c r="CN7" s="57">
        <f t="shared" si="0"/>
        <v>0</v>
      </c>
    </row>
    <row r="8" spans="2:92" x14ac:dyDescent="0.25">
      <c r="B8" s="47"/>
      <c r="C8" s="47" t="s">
        <v>11</v>
      </c>
      <c r="D8" s="47" t="s">
        <v>12</v>
      </c>
      <c r="E8" s="72">
        <v>3008</v>
      </c>
      <c r="F8" s="48" t="s">
        <v>10</v>
      </c>
      <c r="G8" s="48"/>
      <c r="H8" s="48" t="s">
        <v>10</v>
      </c>
      <c r="I8" s="69"/>
      <c r="J8" s="69"/>
      <c r="K8" s="69"/>
      <c r="L8" s="69"/>
      <c r="M8" s="69"/>
      <c r="N8" s="69">
        <v>150</v>
      </c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>
        <v>25</v>
      </c>
      <c r="AB8" s="69"/>
      <c r="AC8" s="69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1"/>
      <c r="AZ8" s="61"/>
      <c r="BA8" s="61"/>
      <c r="BB8" s="61"/>
      <c r="BC8" s="61"/>
      <c r="BD8" s="61">
        <v>327</v>
      </c>
      <c r="BE8" s="61"/>
      <c r="BF8" s="61" t="s">
        <v>173</v>
      </c>
      <c r="BG8" s="61"/>
      <c r="BH8" s="61"/>
      <c r="BI8" s="61"/>
      <c r="BJ8" s="61">
        <v>4</v>
      </c>
      <c r="BK8" s="61">
        <v>508</v>
      </c>
      <c r="BL8" s="61">
        <v>2440</v>
      </c>
      <c r="BM8" s="61"/>
      <c r="BN8" s="61"/>
      <c r="BO8" s="61"/>
      <c r="BP8" s="61" t="s">
        <v>169</v>
      </c>
      <c r="BQ8" s="61"/>
      <c r="BR8" s="61">
        <v>1</v>
      </c>
      <c r="BS8" s="61"/>
      <c r="BT8" s="57">
        <f t="shared" ref="BT8:CI35" si="1">SUM(I8,AD8,AY8)</f>
        <v>0</v>
      </c>
      <c r="BU8" s="57">
        <f t="shared" si="0"/>
        <v>0</v>
      </c>
      <c r="BV8" s="57">
        <f t="shared" si="0"/>
        <v>0</v>
      </c>
      <c r="BW8" s="57">
        <f t="shared" si="0"/>
        <v>0</v>
      </c>
      <c r="BX8" s="57">
        <f t="shared" si="0"/>
        <v>0</v>
      </c>
      <c r="BY8" s="57">
        <f t="shared" si="0"/>
        <v>477</v>
      </c>
      <c r="BZ8" s="57">
        <f t="shared" si="0"/>
        <v>0</v>
      </c>
      <c r="CA8" s="57">
        <f t="shared" si="0"/>
        <v>0</v>
      </c>
      <c r="CB8" s="57">
        <f t="shared" si="0"/>
        <v>0</v>
      </c>
      <c r="CC8" s="57">
        <f t="shared" si="0"/>
        <v>0</v>
      </c>
      <c r="CD8" s="57">
        <f t="shared" si="0"/>
        <v>0</v>
      </c>
      <c r="CE8" s="57">
        <f t="shared" si="0"/>
        <v>4</v>
      </c>
      <c r="CF8" s="57">
        <f t="shared" si="0"/>
        <v>508</v>
      </c>
      <c r="CG8" s="57">
        <f t="shared" si="0"/>
        <v>2440</v>
      </c>
      <c r="CH8" s="57">
        <f t="shared" si="0"/>
        <v>0</v>
      </c>
      <c r="CI8" s="57">
        <f t="shared" si="0"/>
        <v>0</v>
      </c>
      <c r="CJ8" s="57">
        <f t="shared" si="0"/>
        <v>0</v>
      </c>
      <c r="CK8" s="57">
        <f t="shared" si="0"/>
        <v>0</v>
      </c>
      <c r="CL8" s="57">
        <f t="shared" si="0"/>
        <v>25</v>
      </c>
      <c r="CM8" s="57">
        <f t="shared" si="0"/>
        <v>1</v>
      </c>
      <c r="CN8" s="57">
        <f t="shared" si="0"/>
        <v>0</v>
      </c>
    </row>
    <row r="9" spans="2:92" x14ac:dyDescent="0.25">
      <c r="B9" s="47"/>
      <c r="C9" s="47" t="s">
        <v>13</v>
      </c>
      <c r="D9" s="47" t="s">
        <v>14</v>
      </c>
      <c r="E9" s="72">
        <v>161</v>
      </c>
      <c r="F9" s="48" t="s">
        <v>10</v>
      </c>
      <c r="G9" s="48"/>
      <c r="H9" s="4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>
        <v>7</v>
      </c>
      <c r="AB9" s="69"/>
      <c r="AC9" s="69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57">
        <f t="shared" si="1"/>
        <v>0</v>
      </c>
      <c r="BU9" s="57">
        <f t="shared" si="0"/>
        <v>0</v>
      </c>
      <c r="BV9" s="57">
        <f t="shared" si="0"/>
        <v>0</v>
      </c>
      <c r="BW9" s="57">
        <f t="shared" si="0"/>
        <v>0</v>
      </c>
      <c r="BX9" s="57">
        <f t="shared" si="0"/>
        <v>0</v>
      </c>
      <c r="BY9" s="57">
        <f t="shared" si="0"/>
        <v>0</v>
      </c>
      <c r="BZ9" s="57">
        <f t="shared" si="0"/>
        <v>0</v>
      </c>
      <c r="CA9" s="57">
        <f t="shared" si="0"/>
        <v>0</v>
      </c>
      <c r="CB9" s="57">
        <f t="shared" si="0"/>
        <v>0</v>
      </c>
      <c r="CC9" s="57">
        <f t="shared" si="0"/>
        <v>0</v>
      </c>
      <c r="CD9" s="57">
        <f t="shared" si="0"/>
        <v>0</v>
      </c>
      <c r="CE9" s="57">
        <f t="shared" si="0"/>
        <v>0</v>
      </c>
      <c r="CF9" s="57">
        <f t="shared" si="0"/>
        <v>0</v>
      </c>
      <c r="CG9" s="57">
        <f t="shared" si="0"/>
        <v>0</v>
      </c>
      <c r="CH9" s="57">
        <f t="shared" si="0"/>
        <v>0</v>
      </c>
      <c r="CI9" s="57">
        <f t="shared" si="0"/>
        <v>0</v>
      </c>
      <c r="CJ9" s="57">
        <f t="shared" si="0"/>
        <v>0</v>
      </c>
      <c r="CK9" s="57">
        <f t="shared" si="0"/>
        <v>0</v>
      </c>
      <c r="CL9" s="57">
        <f t="shared" si="0"/>
        <v>7</v>
      </c>
      <c r="CM9" s="57">
        <f t="shared" si="0"/>
        <v>0</v>
      </c>
      <c r="CN9" s="57">
        <f t="shared" si="0"/>
        <v>0</v>
      </c>
    </row>
    <row r="10" spans="2:92" x14ac:dyDescent="0.25">
      <c r="B10" s="47"/>
      <c r="C10" s="47" t="s">
        <v>15</v>
      </c>
      <c r="D10" s="47" t="s">
        <v>16</v>
      </c>
      <c r="E10" s="72">
        <v>14797</v>
      </c>
      <c r="F10" s="48" t="s">
        <v>10</v>
      </c>
      <c r="G10" s="48"/>
      <c r="H10" s="48" t="s">
        <v>10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>
        <v>55</v>
      </c>
      <c r="AB10" s="69"/>
      <c r="AC10" s="69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1"/>
      <c r="AZ10" s="61"/>
      <c r="BA10" s="61">
        <v>1</v>
      </c>
      <c r="BB10" s="61"/>
      <c r="BC10" s="61">
        <v>32</v>
      </c>
      <c r="BD10" s="61">
        <v>20</v>
      </c>
      <c r="BE10" s="61"/>
      <c r="BF10" s="61" t="s">
        <v>172</v>
      </c>
      <c r="BG10" s="61"/>
      <c r="BH10" s="61">
        <v>2</v>
      </c>
      <c r="BI10" s="61"/>
      <c r="BJ10" s="61"/>
      <c r="BK10" s="61"/>
      <c r="BL10" s="61"/>
      <c r="BM10" s="61"/>
      <c r="BN10" s="61"/>
      <c r="BO10" s="61"/>
      <c r="BP10" s="61"/>
      <c r="BQ10" s="61"/>
      <c r="BR10" s="61">
        <v>2</v>
      </c>
      <c r="BS10" s="61"/>
      <c r="BT10" s="57">
        <f t="shared" si="1"/>
        <v>0</v>
      </c>
      <c r="BU10" s="57">
        <f t="shared" si="0"/>
        <v>0</v>
      </c>
      <c r="BV10" s="57">
        <f t="shared" si="0"/>
        <v>1</v>
      </c>
      <c r="BW10" s="57">
        <f t="shared" si="0"/>
        <v>0</v>
      </c>
      <c r="BX10" s="57">
        <f t="shared" si="0"/>
        <v>32</v>
      </c>
      <c r="BY10" s="57">
        <f t="shared" si="0"/>
        <v>20</v>
      </c>
      <c r="BZ10" s="57">
        <f t="shared" si="0"/>
        <v>0</v>
      </c>
      <c r="CA10" s="57">
        <f t="shared" si="0"/>
        <v>0</v>
      </c>
      <c r="CB10" s="57">
        <f t="shared" si="0"/>
        <v>0</v>
      </c>
      <c r="CC10" s="57">
        <f t="shared" si="0"/>
        <v>2</v>
      </c>
      <c r="CD10" s="57">
        <f t="shared" si="0"/>
        <v>0</v>
      </c>
      <c r="CE10" s="57">
        <f t="shared" si="0"/>
        <v>0</v>
      </c>
      <c r="CF10" s="57">
        <f t="shared" si="0"/>
        <v>0</v>
      </c>
      <c r="CG10" s="57">
        <f t="shared" si="0"/>
        <v>0</v>
      </c>
      <c r="CH10" s="57">
        <f t="shared" si="0"/>
        <v>0</v>
      </c>
      <c r="CI10" s="57">
        <f t="shared" si="0"/>
        <v>0</v>
      </c>
      <c r="CJ10" s="57">
        <f t="shared" si="0"/>
        <v>0</v>
      </c>
      <c r="CK10" s="57">
        <f t="shared" si="0"/>
        <v>0</v>
      </c>
      <c r="CL10" s="57">
        <f t="shared" si="0"/>
        <v>55</v>
      </c>
      <c r="CM10" s="57">
        <f t="shared" si="0"/>
        <v>2</v>
      </c>
      <c r="CN10" s="57">
        <f t="shared" si="0"/>
        <v>0</v>
      </c>
    </row>
    <row r="11" spans="2:92" x14ac:dyDescent="0.25">
      <c r="B11" s="47" t="s">
        <v>18</v>
      </c>
      <c r="C11" s="47" t="s">
        <v>17</v>
      </c>
      <c r="D11" s="47" t="s">
        <v>19</v>
      </c>
      <c r="E11" s="72">
        <v>4643</v>
      </c>
      <c r="F11" s="48" t="s">
        <v>10</v>
      </c>
      <c r="G11" s="48" t="s">
        <v>10</v>
      </c>
      <c r="H11" s="48" t="s">
        <v>10</v>
      </c>
      <c r="I11" s="69"/>
      <c r="J11" s="69">
        <v>2</v>
      </c>
      <c r="K11" s="69"/>
      <c r="L11" s="69"/>
      <c r="M11" s="69"/>
      <c r="N11" s="69">
        <v>417</v>
      </c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>
        <v>21</v>
      </c>
      <c r="AB11" s="69">
        <v>6</v>
      </c>
      <c r="AC11" s="69"/>
      <c r="AD11" s="65"/>
      <c r="AE11" s="65"/>
      <c r="AF11" s="65"/>
      <c r="AG11" s="65"/>
      <c r="AH11" s="65"/>
      <c r="AI11" s="65"/>
      <c r="AJ11" s="65"/>
      <c r="AK11" s="65" t="s">
        <v>183</v>
      </c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>
        <v>3</v>
      </c>
      <c r="AX11" s="65"/>
      <c r="AY11" s="61"/>
      <c r="AZ11" s="61"/>
      <c r="BA11" s="61"/>
      <c r="BB11" s="61">
        <v>1100</v>
      </c>
      <c r="BC11" s="61"/>
      <c r="BD11" s="61"/>
      <c r="BE11" s="61"/>
      <c r="BF11" s="61"/>
      <c r="BG11" s="61"/>
      <c r="BH11" s="61"/>
      <c r="BI11" s="61" t="s">
        <v>174</v>
      </c>
      <c r="BJ11" s="61">
        <v>1</v>
      </c>
      <c r="BK11" s="61">
        <v>5200</v>
      </c>
      <c r="BL11" s="61">
        <v>670</v>
      </c>
      <c r="BM11" s="61"/>
      <c r="BN11" s="61"/>
      <c r="BO11" s="61"/>
      <c r="BP11" s="61"/>
      <c r="BQ11" s="61"/>
      <c r="BR11" s="61"/>
      <c r="BS11" s="61"/>
      <c r="BT11" s="57">
        <f t="shared" si="1"/>
        <v>0</v>
      </c>
      <c r="BU11" s="57">
        <f t="shared" si="0"/>
        <v>2</v>
      </c>
      <c r="BV11" s="57">
        <f t="shared" si="0"/>
        <v>0</v>
      </c>
      <c r="BW11" s="57">
        <f t="shared" si="0"/>
        <v>1100</v>
      </c>
      <c r="BX11" s="57">
        <f t="shared" si="0"/>
        <v>0</v>
      </c>
      <c r="BY11" s="57">
        <f t="shared" si="0"/>
        <v>417</v>
      </c>
      <c r="BZ11" s="57">
        <f t="shared" si="0"/>
        <v>0</v>
      </c>
      <c r="CA11" s="57">
        <f t="shared" si="0"/>
        <v>0</v>
      </c>
      <c r="CB11" s="57">
        <f t="shared" si="0"/>
        <v>0</v>
      </c>
      <c r="CC11" s="57">
        <f t="shared" si="0"/>
        <v>0</v>
      </c>
      <c r="CD11" s="57">
        <f t="shared" si="0"/>
        <v>0</v>
      </c>
      <c r="CE11" s="57">
        <f t="shared" si="0"/>
        <v>1</v>
      </c>
      <c r="CF11" s="57">
        <f t="shared" si="0"/>
        <v>5200</v>
      </c>
      <c r="CG11" s="57">
        <f t="shared" si="0"/>
        <v>670</v>
      </c>
      <c r="CH11" s="57">
        <f t="shared" si="0"/>
        <v>0</v>
      </c>
      <c r="CI11" s="57">
        <f t="shared" si="0"/>
        <v>0</v>
      </c>
      <c r="CJ11" s="57">
        <f t="shared" si="0"/>
        <v>0</v>
      </c>
      <c r="CK11" s="57">
        <f t="shared" si="0"/>
        <v>0</v>
      </c>
      <c r="CL11" s="57">
        <f t="shared" si="0"/>
        <v>21</v>
      </c>
      <c r="CM11" s="57">
        <f t="shared" si="0"/>
        <v>9</v>
      </c>
      <c r="CN11" s="57">
        <f t="shared" si="0"/>
        <v>0</v>
      </c>
    </row>
    <row r="12" spans="2:92" x14ac:dyDescent="0.25">
      <c r="B12" s="47"/>
      <c r="C12" s="47" t="s">
        <v>20</v>
      </c>
      <c r="D12" s="47" t="s">
        <v>21</v>
      </c>
      <c r="E12" s="72">
        <v>2381</v>
      </c>
      <c r="F12" s="48" t="s">
        <v>10</v>
      </c>
      <c r="G12" s="48"/>
      <c r="H12" s="48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>
        <v>12</v>
      </c>
      <c r="AB12" s="69"/>
      <c r="AC12" s="69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57">
        <f t="shared" si="1"/>
        <v>0</v>
      </c>
      <c r="BU12" s="57">
        <f t="shared" si="0"/>
        <v>0</v>
      </c>
      <c r="BV12" s="57">
        <f t="shared" si="0"/>
        <v>0</v>
      </c>
      <c r="BW12" s="57">
        <f t="shared" si="0"/>
        <v>0</v>
      </c>
      <c r="BX12" s="57">
        <f t="shared" si="0"/>
        <v>0</v>
      </c>
      <c r="BY12" s="57">
        <f t="shared" si="0"/>
        <v>0</v>
      </c>
      <c r="BZ12" s="57">
        <f t="shared" si="0"/>
        <v>0</v>
      </c>
      <c r="CA12" s="57">
        <f t="shared" si="0"/>
        <v>0</v>
      </c>
      <c r="CB12" s="57">
        <f t="shared" si="0"/>
        <v>0</v>
      </c>
      <c r="CC12" s="57">
        <f t="shared" si="0"/>
        <v>0</v>
      </c>
      <c r="CD12" s="57">
        <f t="shared" si="0"/>
        <v>0</v>
      </c>
      <c r="CE12" s="57">
        <f t="shared" si="0"/>
        <v>0</v>
      </c>
      <c r="CF12" s="57">
        <f t="shared" si="0"/>
        <v>0</v>
      </c>
      <c r="CG12" s="57">
        <f t="shared" si="0"/>
        <v>0</v>
      </c>
      <c r="CH12" s="57">
        <f t="shared" si="0"/>
        <v>0</v>
      </c>
      <c r="CI12" s="57">
        <f t="shared" si="0"/>
        <v>0</v>
      </c>
      <c r="CJ12" s="57">
        <f t="shared" si="0"/>
        <v>0</v>
      </c>
      <c r="CK12" s="57">
        <f t="shared" si="0"/>
        <v>0</v>
      </c>
      <c r="CL12" s="57">
        <f t="shared" si="0"/>
        <v>12</v>
      </c>
      <c r="CM12" s="57">
        <f t="shared" si="0"/>
        <v>0</v>
      </c>
      <c r="CN12" s="57">
        <f t="shared" si="0"/>
        <v>0</v>
      </c>
    </row>
    <row r="13" spans="2:92" x14ac:dyDescent="0.25">
      <c r="B13" s="47"/>
      <c r="C13" s="47" t="s">
        <v>22</v>
      </c>
      <c r="D13" s="47" t="s">
        <v>23</v>
      </c>
      <c r="E13" s="72">
        <v>10853</v>
      </c>
      <c r="F13" s="48"/>
      <c r="G13" s="48" t="s">
        <v>10</v>
      </c>
      <c r="H13" s="48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5"/>
      <c r="AE13" s="65"/>
      <c r="AF13" s="65">
        <v>1</v>
      </c>
      <c r="AG13" s="65"/>
      <c r="AH13" s="65"/>
      <c r="AI13" s="65">
        <v>120</v>
      </c>
      <c r="AJ13" s="65"/>
      <c r="AK13" s="65" t="s">
        <v>185</v>
      </c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>
        <v>5</v>
      </c>
      <c r="AX13" s="65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57">
        <f t="shared" si="1"/>
        <v>0</v>
      </c>
      <c r="BU13" s="57">
        <f t="shared" si="0"/>
        <v>0</v>
      </c>
      <c r="BV13" s="57">
        <f t="shared" si="0"/>
        <v>1</v>
      </c>
      <c r="BW13" s="57">
        <f t="shared" si="0"/>
        <v>0</v>
      </c>
      <c r="BX13" s="57">
        <f t="shared" si="0"/>
        <v>0</v>
      </c>
      <c r="BY13" s="57">
        <f t="shared" si="0"/>
        <v>120</v>
      </c>
      <c r="BZ13" s="57">
        <f t="shared" si="0"/>
        <v>0</v>
      </c>
      <c r="CA13" s="57">
        <f t="shared" si="0"/>
        <v>0</v>
      </c>
      <c r="CB13" s="57">
        <f t="shared" si="0"/>
        <v>0</v>
      </c>
      <c r="CC13" s="57">
        <f t="shared" si="0"/>
        <v>0</v>
      </c>
      <c r="CD13" s="57">
        <f t="shared" si="0"/>
        <v>0</v>
      </c>
      <c r="CE13" s="57">
        <f t="shared" si="0"/>
        <v>0</v>
      </c>
      <c r="CF13" s="57">
        <f t="shared" si="0"/>
        <v>0</v>
      </c>
      <c r="CG13" s="57">
        <f t="shared" si="0"/>
        <v>0</v>
      </c>
      <c r="CH13" s="57">
        <f t="shared" si="0"/>
        <v>0</v>
      </c>
      <c r="CI13" s="57">
        <f t="shared" si="0"/>
        <v>0</v>
      </c>
      <c r="CJ13" s="57">
        <f t="shared" si="0"/>
        <v>0</v>
      </c>
      <c r="CK13" s="57">
        <f t="shared" si="0"/>
        <v>0</v>
      </c>
      <c r="CL13" s="57">
        <f t="shared" si="0"/>
        <v>0</v>
      </c>
      <c r="CM13" s="57">
        <f t="shared" si="0"/>
        <v>5</v>
      </c>
      <c r="CN13" s="57">
        <f t="shared" si="0"/>
        <v>0</v>
      </c>
    </row>
    <row r="14" spans="2:92" x14ac:dyDescent="0.25">
      <c r="B14" s="47"/>
      <c r="C14" s="47" t="s">
        <v>24</v>
      </c>
      <c r="D14" s="47" t="s">
        <v>25</v>
      </c>
      <c r="E14" s="72">
        <v>462</v>
      </c>
      <c r="F14" s="48"/>
      <c r="G14" s="48" t="s">
        <v>10</v>
      </c>
      <c r="H14" s="48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5"/>
      <c r="AE14" s="65"/>
      <c r="AF14" s="65">
        <v>1</v>
      </c>
      <c r="AG14" s="65"/>
      <c r="AH14" s="65">
        <v>77</v>
      </c>
      <c r="AI14" s="65"/>
      <c r="AJ14" s="65"/>
      <c r="AK14" s="65" t="s">
        <v>184</v>
      </c>
      <c r="AL14" s="65"/>
      <c r="AM14" s="65"/>
      <c r="AN14" s="65" t="s">
        <v>182</v>
      </c>
      <c r="AO14" s="65"/>
      <c r="AP14" s="65"/>
      <c r="AQ14" s="65"/>
      <c r="AR14" s="65"/>
      <c r="AS14" s="65"/>
      <c r="AT14" s="65"/>
      <c r="AU14" s="65"/>
      <c r="AV14" s="65"/>
      <c r="AW14" s="65">
        <v>1</v>
      </c>
      <c r="AX14" s="65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57">
        <f t="shared" si="1"/>
        <v>0</v>
      </c>
      <c r="BU14" s="57">
        <f t="shared" si="0"/>
        <v>0</v>
      </c>
      <c r="BV14" s="57">
        <f t="shared" si="0"/>
        <v>1</v>
      </c>
      <c r="BW14" s="57">
        <f t="shared" si="0"/>
        <v>0</v>
      </c>
      <c r="BX14" s="57">
        <f t="shared" si="0"/>
        <v>77</v>
      </c>
      <c r="BY14" s="57">
        <f t="shared" si="0"/>
        <v>0</v>
      </c>
      <c r="BZ14" s="57">
        <f t="shared" si="0"/>
        <v>0</v>
      </c>
      <c r="CA14" s="57">
        <f t="shared" si="0"/>
        <v>0</v>
      </c>
      <c r="CB14" s="57">
        <f t="shared" si="0"/>
        <v>0</v>
      </c>
      <c r="CC14" s="57">
        <f t="shared" si="0"/>
        <v>0</v>
      </c>
      <c r="CD14" s="57">
        <f t="shared" si="0"/>
        <v>0</v>
      </c>
      <c r="CE14" s="57">
        <f t="shared" si="0"/>
        <v>0</v>
      </c>
      <c r="CF14" s="57">
        <f t="shared" si="0"/>
        <v>0</v>
      </c>
      <c r="CG14" s="57">
        <f t="shared" si="0"/>
        <v>0</v>
      </c>
      <c r="CH14" s="57">
        <f t="shared" si="0"/>
        <v>0</v>
      </c>
      <c r="CI14" s="57">
        <f t="shared" si="0"/>
        <v>0</v>
      </c>
      <c r="CJ14" s="57">
        <f t="shared" si="0"/>
        <v>0</v>
      </c>
      <c r="CK14" s="57">
        <f t="shared" si="0"/>
        <v>0</v>
      </c>
      <c r="CL14" s="57">
        <f t="shared" si="0"/>
        <v>0</v>
      </c>
      <c r="CM14" s="57">
        <f t="shared" si="0"/>
        <v>1</v>
      </c>
      <c r="CN14" s="57">
        <f t="shared" si="0"/>
        <v>0</v>
      </c>
    </row>
    <row r="15" spans="2:92" x14ac:dyDescent="0.25">
      <c r="B15" s="47" t="s">
        <v>27</v>
      </c>
      <c r="C15" s="47" t="s">
        <v>26</v>
      </c>
      <c r="D15" s="47" t="s">
        <v>28</v>
      </c>
      <c r="E15" s="72">
        <v>19779</v>
      </c>
      <c r="F15" s="48" t="s">
        <v>10</v>
      </c>
      <c r="G15" s="48" t="s">
        <v>10</v>
      </c>
      <c r="H15" s="48" t="s">
        <v>10</v>
      </c>
      <c r="I15" s="69"/>
      <c r="J15" s="69">
        <v>1</v>
      </c>
      <c r="K15" s="69">
        <v>1</v>
      </c>
      <c r="L15" s="69">
        <v>690</v>
      </c>
      <c r="M15" s="69"/>
      <c r="N15" s="69">
        <v>2038</v>
      </c>
      <c r="O15" s="69"/>
      <c r="P15" s="69"/>
      <c r="Q15" s="69">
        <v>1</v>
      </c>
      <c r="R15" s="69">
        <v>2</v>
      </c>
      <c r="S15" s="69" t="s">
        <v>204</v>
      </c>
      <c r="T15" s="69">
        <v>1</v>
      </c>
      <c r="U15" s="69">
        <v>132</v>
      </c>
      <c r="V15" s="69"/>
      <c r="W15" s="69"/>
      <c r="X15" s="69"/>
      <c r="Y15" s="69"/>
      <c r="Z15" s="69"/>
      <c r="AA15" s="69">
        <v>180</v>
      </c>
      <c r="AB15" s="69">
        <v>6</v>
      </c>
      <c r="AC15" s="69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>
        <v>300</v>
      </c>
      <c r="AU15" s="65"/>
      <c r="AV15" s="65"/>
      <c r="AW15" s="65"/>
      <c r="AX15" s="65"/>
      <c r="AY15" s="61"/>
      <c r="AZ15" s="61"/>
      <c r="BA15" s="61"/>
      <c r="BB15" s="61"/>
      <c r="BC15" s="61"/>
      <c r="BD15" s="61">
        <v>63</v>
      </c>
      <c r="BE15" s="61"/>
      <c r="BF15" s="61" t="s">
        <v>180</v>
      </c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57">
        <f t="shared" si="1"/>
        <v>0</v>
      </c>
      <c r="BU15" s="57">
        <f t="shared" si="0"/>
        <v>1</v>
      </c>
      <c r="BV15" s="57">
        <f t="shared" si="0"/>
        <v>1</v>
      </c>
      <c r="BW15" s="57">
        <f t="shared" si="0"/>
        <v>690</v>
      </c>
      <c r="BX15" s="57">
        <f t="shared" si="0"/>
        <v>0</v>
      </c>
      <c r="BY15" s="57">
        <f t="shared" si="0"/>
        <v>2101</v>
      </c>
      <c r="BZ15" s="57">
        <f t="shared" si="0"/>
        <v>0</v>
      </c>
      <c r="CA15" s="57">
        <f t="shared" si="0"/>
        <v>0</v>
      </c>
      <c r="CB15" s="57">
        <f t="shared" si="0"/>
        <v>1</v>
      </c>
      <c r="CC15" s="57">
        <f t="shared" si="0"/>
        <v>2</v>
      </c>
      <c r="CD15" s="57">
        <f t="shared" si="0"/>
        <v>0</v>
      </c>
      <c r="CE15" s="57">
        <f t="shared" si="0"/>
        <v>1</v>
      </c>
      <c r="CF15" s="57">
        <f t="shared" si="0"/>
        <v>132</v>
      </c>
      <c r="CG15" s="57">
        <f t="shared" si="0"/>
        <v>0</v>
      </c>
      <c r="CH15" s="57">
        <f t="shared" si="0"/>
        <v>0</v>
      </c>
      <c r="CI15" s="57">
        <f t="shared" si="0"/>
        <v>0</v>
      </c>
      <c r="CJ15" s="57">
        <f t="shared" si="0"/>
        <v>300</v>
      </c>
      <c r="CK15" s="57">
        <f t="shared" si="0"/>
        <v>0</v>
      </c>
      <c r="CL15" s="57">
        <f t="shared" si="0"/>
        <v>180</v>
      </c>
      <c r="CM15" s="57">
        <f t="shared" si="0"/>
        <v>6</v>
      </c>
      <c r="CN15" s="57">
        <f t="shared" si="0"/>
        <v>0</v>
      </c>
    </row>
    <row r="16" spans="2:92" x14ac:dyDescent="0.25">
      <c r="B16" s="47"/>
      <c r="C16" s="47" t="s">
        <v>29</v>
      </c>
      <c r="D16" s="47" t="s">
        <v>30</v>
      </c>
      <c r="E16" s="72">
        <v>2979</v>
      </c>
      <c r="F16" s="48" t="s">
        <v>10</v>
      </c>
      <c r="G16" s="48"/>
      <c r="H16" s="48"/>
      <c r="I16" s="69"/>
      <c r="J16" s="69"/>
      <c r="K16" s="69"/>
      <c r="L16" s="69">
        <v>2100</v>
      </c>
      <c r="M16" s="69">
        <v>18</v>
      </c>
      <c r="N16" s="69"/>
      <c r="O16" s="69"/>
      <c r="P16" s="69"/>
      <c r="Q16" s="69"/>
      <c r="R16" s="69"/>
      <c r="S16" s="69" t="s">
        <v>194</v>
      </c>
      <c r="T16" s="69"/>
      <c r="U16" s="69"/>
      <c r="V16" s="69"/>
      <c r="W16" s="69"/>
      <c r="X16" s="69"/>
      <c r="Y16" s="69"/>
      <c r="Z16" s="69"/>
      <c r="AA16" s="69">
        <v>80</v>
      </c>
      <c r="AB16" s="69">
        <v>4</v>
      </c>
      <c r="AC16" s="69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57">
        <f t="shared" si="1"/>
        <v>0</v>
      </c>
      <c r="BU16" s="57">
        <f t="shared" si="0"/>
        <v>0</v>
      </c>
      <c r="BV16" s="57">
        <f t="shared" si="0"/>
        <v>0</v>
      </c>
      <c r="BW16" s="57">
        <f t="shared" si="0"/>
        <v>2100</v>
      </c>
      <c r="BX16" s="57">
        <f t="shared" si="0"/>
        <v>18</v>
      </c>
      <c r="BY16" s="57">
        <f t="shared" si="0"/>
        <v>0</v>
      </c>
      <c r="BZ16" s="57">
        <f t="shared" si="0"/>
        <v>0</v>
      </c>
      <c r="CA16" s="57">
        <f t="shared" si="0"/>
        <v>0</v>
      </c>
      <c r="CB16" s="57">
        <f t="shared" si="0"/>
        <v>0</v>
      </c>
      <c r="CC16" s="57">
        <f t="shared" si="0"/>
        <v>0</v>
      </c>
      <c r="CD16" s="57">
        <f t="shared" si="0"/>
        <v>0</v>
      </c>
      <c r="CE16" s="57">
        <f t="shared" si="0"/>
        <v>0</v>
      </c>
      <c r="CF16" s="57">
        <f t="shared" si="0"/>
        <v>0</v>
      </c>
      <c r="CG16" s="57">
        <f t="shared" si="0"/>
        <v>0</v>
      </c>
      <c r="CH16" s="57">
        <f t="shared" si="0"/>
        <v>0</v>
      </c>
      <c r="CI16" s="57">
        <f t="shared" si="0"/>
        <v>0</v>
      </c>
      <c r="CJ16" s="57">
        <f t="shared" si="0"/>
        <v>0</v>
      </c>
      <c r="CK16" s="57">
        <f t="shared" si="0"/>
        <v>0</v>
      </c>
      <c r="CL16" s="57">
        <f t="shared" si="0"/>
        <v>80</v>
      </c>
      <c r="CM16" s="57">
        <f t="shared" si="0"/>
        <v>4</v>
      </c>
      <c r="CN16" s="57">
        <f t="shared" si="0"/>
        <v>0</v>
      </c>
    </row>
    <row r="17" spans="2:92" x14ac:dyDescent="0.25">
      <c r="B17" s="47"/>
      <c r="C17" s="47" t="s">
        <v>31</v>
      </c>
      <c r="D17" s="47" t="s">
        <v>32</v>
      </c>
      <c r="E17" s="72">
        <v>51352</v>
      </c>
      <c r="F17" s="48" t="s">
        <v>10</v>
      </c>
      <c r="G17" s="48"/>
      <c r="H17" s="48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>
        <v>150</v>
      </c>
      <c r="AB17" s="69"/>
      <c r="AC17" s="69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57">
        <f t="shared" si="1"/>
        <v>0</v>
      </c>
      <c r="BU17" s="57">
        <f t="shared" si="0"/>
        <v>0</v>
      </c>
      <c r="BV17" s="57">
        <f t="shared" si="0"/>
        <v>0</v>
      </c>
      <c r="BW17" s="57">
        <f t="shared" si="0"/>
        <v>0</v>
      </c>
      <c r="BX17" s="57">
        <f t="shared" si="0"/>
        <v>0</v>
      </c>
      <c r="BY17" s="57">
        <f t="shared" si="0"/>
        <v>0</v>
      </c>
      <c r="BZ17" s="57">
        <f t="shared" si="0"/>
        <v>0</v>
      </c>
      <c r="CA17" s="57">
        <f t="shared" si="0"/>
        <v>0</v>
      </c>
      <c r="CB17" s="57">
        <f t="shared" si="0"/>
        <v>0</v>
      </c>
      <c r="CC17" s="57">
        <f t="shared" si="0"/>
        <v>0</v>
      </c>
      <c r="CD17" s="57">
        <f t="shared" si="0"/>
        <v>0</v>
      </c>
      <c r="CE17" s="57">
        <f t="shared" si="0"/>
        <v>0</v>
      </c>
      <c r="CF17" s="57">
        <f t="shared" si="0"/>
        <v>0</v>
      </c>
      <c r="CG17" s="57">
        <f t="shared" si="0"/>
        <v>0</v>
      </c>
      <c r="CH17" s="57">
        <f t="shared" si="0"/>
        <v>0</v>
      </c>
      <c r="CI17" s="57">
        <f t="shared" si="0"/>
        <v>0</v>
      </c>
      <c r="CJ17" s="57">
        <f t="shared" si="0"/>
        <v>0</v>
      </c>
      <c r="CK17" s="57">
        <f t="shared" si="0"/>
        <v>0</v>
      </c>
      <c r="CL17" s="57">
        <f t="shared" si="0"/>
        <v>150</v>
      </c>
      <c r="CM17" s="57">
        <f t="shared" si="0"/>
        <v>0</v>
      </c>
      <c r="CN17" s="57">
        <f t="shared" si="0"/>
        <v>0</v>
      </c>
    </row>
    <row r="18" spans="2:92" x14ac:dyDescent="0.25">
      <c r="B18" s="47"/>
      <c r="C18" s="47" t="s">
        <v>33</v>
      </c>
      <c r="D18" s="47" t="s">
        <v>34</v>
      </c>
      <c r="E18" s="72">
        <v>981</v>
      </c>
      <c r="F18" s="48" t="s">
        <v>10</v>
      </c>
      <c r="G18" s="48"/>
      <c r="H18" s="48"/>
      <c r="I18" s="69"/>
      <c r="J18" s="69">
        <v>1</v>
      </c>
      <c r="K18" s="69"/>
      <c r="L18" s="69">
        <v>360</v>
      </c>
      <c r="M18" s="69"/>
      <c r="N18" s="69">
        <v>20</v>
      </c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>
        <v>6</v>
      </c>
      <c r="AB18" s="69">
        <v>3</v>
      </c>
      <c r="AC18" s="69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57">
        <f t="shared" si="1"/>
        <v>0</v>
      </c>
      <c r="BU18" s="57">
        <f t="shared" si="0"/>
        <v>1</v>
      </c>
      <c r="BV18" s="57">
        <f t="shared" si="0"/>
        <v>0</v>
      </c>
      <c r="BW18" s="57">
        <f t="shared" si="0"/>
        <v>360</v>
      </c>
      <c r="BX18" s="57">
        <f t="shared" si="0"/>
        <v>0</v>
      </c>
      <c r="BY18" s="57">
        <f t="shared" si="0"/>
        <v>20</v>
      </c>
      <c r="BZ18" s="57">
        <f t="shared" si="0"/>
        <v>0</v>
      </c>
      <c r="CA18" s="57">
        <f t="shared" si="0"/>
        <v>0</v>
      </c>
      <c r="CB18" s="57">
        <f t="shared" si="0"/>
        <v>0</v>
      </c>
      <c r="CC18" s="57">
        <f t="shared" si="0"/>
        <v>0</v>
      </c>
      <c r="CD18" s="57">
        <f t="shared" si="0"/>
        <v>0</v>
      </c>
      <c r="CE18" s="57">
        <f t="shared" si="0"/>
        <v>0</v>
      </c>
      <c r="CF18" s="57">
        <f t="shared" si="0"/>
        <v>0</v>
      </c>
      <c r="CG18" s="57">
        <f t="shared" si="0"/>
        <v>0</v>
      </c>
      <c r="CH18" s="57">
        <f t="shared" si="0"/>
        <v>0</v>
      </c>
      <c r="CI18" s="57">
        <f t="shared" si="0"/>
        <v>0</v>
      </c>
      <c r="CJ18" s="57">
        <f t="shared" si="0"/>
        <v>0</v>
      </c>
      <c r="CK18" s="57">
        <f t="shared" si="0"/>
        <v>0</v>
      </c>
      <c r="CL18" s="57">
        <f t="shared" si="0"/>
        <v>6</v>
      </c>
      <c r="CM18" s="57">
        <f t="shared" si="0"/>
        <v>3</v>
      </c>
      <c r="CN18" s="57">
        <f t="shared" si="0"/>
        <v>0</v>
      </c>
    </row>
    <row r="19" spans="2:92" x14ac:dyDescent="0.25">
      <c r="B19" s="47"/>
      <c r="C19" s="47" t="s">
        <v>35</v>
      </c>
      <c r="D19" s="47" t="s">
        <v>36</v>
      </c>
      <c r="E19" s="72">
        <v>10788</v>
      </c>
      <c r="F19" s="48"/>
      <c r="G19" s="48" t="s">
        <v>10</v>
      </c>
      <c r="H19" s="48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>
        <v>34</v>
      </c>
      <c r="AW19" s="65">
        <v>2</v>
      </c>
      <c r="AX19" s="65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57">
        <f t="shared" si="1"/>
        <v>0</v>
      </c>
      <c r="BU19" s="57">
        <f t="shared" si="0"/>
        <v>0</v>
      </c>
      <c r="BV19" s="57">
        <f t="shared" si="0"/>
        <v>0</v>
      </c>
      <c r="BW19" s="57">
        <f t="shared" si="0"/>
        <v>0</v>
      </c>
      <c r="BX19" s="57">
        <f t="shared" si="0"/>
        <v>0</v>
      </c>
      <c r="BY19" s="57">
        <f t="shared" si="0"/>
        <v>0</v>
      </c>
      <c r="BZ19" s="57">
        <f t="shared" si="0"/>
        <v>0</v>
      </c>
      <c r="CA19" s="57">
        <f t="shared" si="0"/>
        <v>0</v>
      </c>
      <c r="CB19" s="57">
        <f t="shared" si="0"/>
        <v>0</v>
      </c>
      <c r="CC19" s="57">
        <f t="shared" si="0"/>
        <v>0</v>
      </c>
      <c r="CD19" s="57">
        <f t="shared" si="0"/>
        <v>0</v>
      </c>
      <c r="CE19" s="57">
        <f t="shared" si="0"/>
        <v>0</v>
      </c>
      <c r="CF19" s="57">
        <f t="shared" si="0"/>
        <v>0</v>
      </c>
      <c r="CG19" s="57">
        <f t="shared" si="0"/>
        <v>0</v>
      </c>
      <c r="CH19" s="57">
        <f t="shared" si="0"/>
        <v>0</v>
      </c>
      <c r="CI19" s="57">
        <f t="shared" si="0"/>
        <v>0</v>
      </c>
      <c r="CJ19" s="57">
        <f t="shared" ref="CJ19:CN52" si="2">SUM(Y19,AT19,BO19)</f>
        <v>0</v>
      </c>
      <c r="CK19" s="57">
        <f t="shared" si="2"/>
        <v>0</v>
      </c>
      <c r="CL19" s="57">
        <f t="shared" si="2"/>
        <v>34</v>
      </c>
      <c r="CM19" s="57">
        <f t="shared" si="2"/>
        <v>2</v>
      </c>
      <c r="CN19" s="57">
        <f t="shared" si="2"/>
        <v>0</v>
      </c>
    </row>
    <row r="20" spans="2:92" x14ac:dyDescent="0.25">
      <c r="B20" s="47"/>
      <c r="C20" s="47" t="s">
        <v>37</v>
      </c>
      <c r="D20" s="71" t="s">
        <v>38</v>
      </c>
      <c r="E20" s="72"/>
      <c r="F20" s="48"/>
      <c r="G20" s="48" t="s">
        <v>10</v>
      </c>
      <c r="H20" s="48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5"/>
      <c r="AE20" s="65">
        <v>2</v>
      </c>
      <c r="AF20" s="65">
        <v>1</v>
      </c>
      <c r="AG20" s="65">
        <v>366</v>
      </c>
      <c r="AH20" s="65">
        <v>123</v>
      </c>
      <c r="AI20" s="65">
        <v>109</v>
      </c>
      <c r="AJ20" s="65"/>
      <c r="AK20" s="65" t="s">
        <v>188</v>
      </c>
      <c r="AL20" s="65">
        <v>1</v>
      </c>
      <c r="AM20" s="65">
        <v>7</v>
      </c>
      <c r="AN20" s="65"/>
      <c r="AO20" s="65">
        <v>1</v>
      </c>
      <c r="AP20" s="65">
        <v>195</v>
      </c>
      <c r="AQ20" s="65"/>
      <c r="AR20" s="65"/>
      <c r="AS20" s="65"/>
      <c r="AT20" s="65"/>
      <c r="AU20" s="65"/>
      <c r="AV20" s="65">
        <v>30</v>
      </c>
      <c r="AW20" s="65">
        <v>13</v>
      </c>
      <c r="AX20" s="65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57">
        <f t="shared" si="1"/>
        <v>0</v>
      </c>
      <c r="BU20" s="57">
        <f t="shared" si="1"/>
        <v>2</v>
      </c>
      <c r="BV20" s="57">
        <f t="shared" si="1"/>
        <v>1</v>
      </c>
      <c r="BW20" s="57">
        <f t="shared" si="1"/>
        <v>366</v>
      </c>
      <c r="BX20" s="57">
        <f t="shared" si="1"/>
        <v>123</v>
      </c>
      <c r="BY20" s="57">
        <f t="shared" si="1"/>
        <v>109</v>
      </c>
      <c r="BZ20" s="57">
        <f t="shared" si="1"/>
        <v>0</v>
      </c>
      <c r="CA20" s="57">
        <f t="shared" si="1"/>
        <v>0</v>
      </c>
      <c r="CB20" s="57">
        <f t="shared" si="1"/>
        <v>1</v>
      </c>
      <c r="CC20" s="57">
        <f t="shared" si="1"/>
        <v>7</v>
      </c>
      <c r="CD20" s="57">
        <f t="shared" si="1"/>
        <v>0</v>
      </c>
      <c r="CE20" s="57">
        <f t="shared" si="1"/>
        <v>1</v>
      </c>
      <c r="CF20" s="57">
        <f t="shared" si="1"/>
        <v>195</v>
      </c>
      <c r="CG20" s="57">
        <f t="shared" si="1"/>
        <v>0</v>
      </c>
      <c r="CH20" s="57">
        <f t="shared" si="1"/>
        <v>0</v>
      </c>
      <c r="CI20" s="57">
        <f t="shared" si="1"/>
        <v>0</v>
      </c>
      <c r="CJ20" s="57">
        <f t="shared" si="2"/>
        <v>0</v>
      </c>
      <c r="CK20" s="57">
        <f t="shared" si="2"/>
        <v>0</v>
      </c>
      <c r="CL20" s="57">
        <f t="shared" si="2"/>
        <v>30</v>
      </c>
      <c r="CM20" s="57">
        <f t="shared" si="2"/>
        <v>13</v>
      </c>
      <c r="CN20" s="57">
        <f t="shared" si="2"/>
        <v>0</v>
      </c>
    </row>
    <row r="21" spans="2:92" x14ac:dyDescent="0.25">
      <c r="B21" s="47"/>
      <c r="C21" s="47" t="s">
        <v>39</v>
      </c>
      <c r="D21" s="47" t="s">
        <v>40</v>
      </c>
      <c r="E21" s="72">
        <v>2003</v>
      </c>
      <c r="F21" s="48"/>
      <c r="G21" s="48" t="s">
        <v>10</v>
      </c>
      <c r="H21" s="48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5"/>
      <c r="AE21" s="65"/>
      <c r="AF21" s="65">
        <v>1</v>
      </c>
      <c r="AG21" s="65"/>
      <c r="AH21" s="65"/>
      <c r="AI21" s="65">
        <v>1900</v>
      </c>
      <c r="AJ21" s="65"/>
      <c r="AK21" s="65"/>
      <c r="AL21" s="65"/>
      <c r="AM21" s="65">
        <v>3</v>
      </c>
      <c r="AN21" s="65"/>
      <c r="AO21" s="65"/>
      <c r="AP21" s="65"/>
      <c r="AQ21" s="65"/>
      <c r="AR21" s="65"/>
      <c r="AS21" s="65"/>
      <c r="AT21" s="65"/>
      <c r="AU21" s="65"/>
      <c r="AV21" s="65">
        <v>20</v>
      </c>
      <c r="AW21" s="65"/>
      <c r="AX21" s="65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57">
        <f t="shared" si="1"/>
        <v>0</v>
      </c>
      <c r="BU21" s="57">
        <f t="shared" si="1"/>
        <v>0</v>
      </c>
      <c r="BV21" s="57">
        <f t="shared" si="1"/>
        <v>1</v>
      </c>
      <c r="BW21" s="57">
        <f t="shared" si="1"/>
        <v>0</v>
      </c>
      <c r="BX21" s="57">
        <f t="shared" si="1"/>
        <v>0</v>
      </c>
      <c r="BY21" s="57">
        <f t="shared" si="1"/>
        <v>1900</v>
      </c>
      <c r="BZ21" s="57">
        <f t="shared" si="1"/>
        <v>0</v>
      </c>
      <c r="CA21" s="57">
        <f t="shared" si="1"/>
        <v>0</v>
      </c>
      <c r="CB21" s="57">
        <f t="shared" si="1"/>
        <v>0</v>
      </c>
      <c r="CC21" s="57">
        <f t="shared" si="1"/>
        <v>3</v>
      </c>
      <c r="CD21" s="57">
        <f t="shared" si="1"/>
        <v>0</v>
      </c>
      <c r="CE21" s="57">
        <f t="shared" si="1"/>
        <v>0</v>
      </c>
      <c r="CF21" s="57">
        <f t="shared" si="1"/>
        <v>0</v>
      </c>
      <c r="CG21" s="57">
        <f t="shared" si="1"/>
        <v>0</v>
      </c>
      <c r="CH21" s="57">
        <f t="shared" si="1"/>
        <v>0</v>
      </c>
      <c r="CI21" s="57">
        <f t="shared" si="1"/>
        <v>0</v>
      </c>
      <c r="CJ21" s="57">
        <f t="shared" si="2"/>
        <v>0</v>
      </c>
      <c r="CK21" s="57">
        <f t="shared" si="2"/>
        <v>0</v>
      </c>
      <c r="CL21" s="57">
        <f t="shared" si="2"/>
        <v>20</v>
      </c>
      <c r="CM21" s="57">
        <f t="shared" si="2"/>
        <v>0</v>
      </c>
      <c r="CN21" s="57">
        <f t="shared" si="2"/>
        <v>0</v>
      </c>
    </row>
    <row r="22" spans="2:92" x14ac:dyDescent="0.25">
      <c r="B22" s="47" t="s">
        <v>42</v>
      </c>
      <c r="C22" s="47" t="s">
        <v>41</v>
      </c>
      <c r="D22" s="47" t="s">
        <v>44</v>
      </c>
      <c r="E22" s="72">
        <v>59615</v>
      </c>
      <c r="F22" s="48" t="s">
        <v>10</v>
      </c>
      <c r="G22" s="48" t="s">
        <v>10</v>
      </c>
      <c r="H22" s="48"/>
      <c r="I22" s="69"/>
      <c r="J22" s="69">
        <v>1</v>
      </c>
      <c r="K22" s="69"/>
      <c r="L22" s="69">
        <v>490</v>
      </c>
      <c r="M22" s="69"/>
      <c r="N22" s="69"/>
      <c r="O22" s="69"/>
      <c r="P22" s="69" t="s">
        <v>201</v>
      </c>
      <c r="Q22" s="69">
        <v>3</v>
      </c>
      <c r="R22" s="69">
        <v>55</v>
      </c>
      <c r="S22" s="69" t="s">
        <v>200</v>
      </c>
      <c r="T22" s="69">
        <v>1</v>
      </c>
      <c r="U22" s="69">
        <v>629</v>
      </c>
      <c r="V22" s="69"/>
      <c r="W22" s="69"/>
      <c r="X22" s="69"/>
      <c r="Y22" s="69"/>
      <c r="Z22" s="69"/>
      <c r="AA22" s="69"/>
      <c r="AB22" s="69">
        <v>5</v>
      </c>
      <c r="AC22" s="69"/>
      <c r="AD22" s="65"/>
      <c r="AE22" s="65"/>
      <c r="AF22" s="65">
        <v>1</v>
      </c>
      <c r="AG22" s="65"/>
      <c r="AH22" s="65"/>
      <c r="AI22" s="65">
        <v>18</v>
      </c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>
        <v>850</v>
      </c>
      <c r="AU22" s="65"/>
      <c r="AV22" s="65"/>
      <c r="AW22" s="65">
        <v>6</v>
      </c>
      <c r="AX22" s="65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57">
        <f t="shared" si="1"/>
        <v>0</v>
      </c>
      <c r="BU22" s="57">
        <f t="shared" si="1"/>
        <v>1</v>
      </c>
      <c r="BV22" s="57">
        <f t="shared" si="1"/>
        <v>1</v>
      </c>
      <c r="BW22" s="57">
        <f t="shared" si="1"/>
        <v>490</v>
      </c>
      <c r="BX22" s="57">
        <f t="shared" si="1"/>
        <v>0</v>
      </c>
      <c r="BY22" s="57">
        <f t="shared" si="1"/>
        <v>18</v>
      </c>
      <c r="BZ22" s="57">
        <f t="shared" si="1"/>
        <v>0</v>
      </c>
      <c r="CA22" s="57">
        <f t="shared" si="1"/>
        <v>0</v>
      </c>
      <c r="CB22" s="57">
        <f t="shared" si="1"/>
        <v>3</v>
      </c>
      <c r="CC22" s="57">
        <f t="shared" si="1"/>
        <v>55</v>
      </c>
      <c r="CD22" s="57">
        <f t="shared" si="1"/>
        <v>0</v>
      </c>
      <c r="CE22" s="57">
        <f t="shared" si="1"/>
        <v>1</v>
      </c>
      <c r="CF22" s="57">
        <f t="shared" si="1"/>
        <v>629</v>
      </c>
      <c r="CG22" s="57">
        <f t="shared" si="1"/>
        <v>0</v>
      </c>
      <c r="CH22" s="57">
        <f t="shared" si="1"/>
        <v>0</v>
      </c>
      <c r="CI22" s="57">
        <f t="shared" si="1"/>
        <v>0</v>
      </c>
      <c r="CJ22" s="57">
        <f t="shared" si="2"/>
        <v>850</v>
      </c>
      <c r="CK22" s="57">
        <f t="shared" si="2"/>
        <v>0</v>
      </c>
      <c r="CL22" s="57">
        <f t="shared" si="2"/>
        <v>0</v>
      </c>
      <c r="CM22" s="57">
        <f t="shared" si="2"/>
        <v>11</v>
      </c>
      <c r="CN22" s="57">
        <f t="shared" si="2"/>
        <v>0</v>
      </c>
    </row>
    <row r="23" spans="2:92" x14ac:dyDescent="0.25">
      <c r="B23" s="47"/>
      <c r="C23" s="47" t="s">
        <v>45</v>
      </c>
      <c r="D23" s="47" t="s">
        <v>46</v>
      </c>
      <c r="E23" s="72">
        <v>311</v>
      </c>
      <c r="F23" s="48" t="s">
        <v>10</v>
      </c>
      <c r="G23" s="48"/>
      <c r="H23" s="48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>
        <v>5</v>
      </c>
      <c r="AB23" s="69">
        <v>2</v>
      </c>
      <c r="AC23" s="69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57">
        <f t="shared" si="1"/>
        <v>0</v>
      </c>
      <c r="BU23" s="57">
        <f t="shared" si="1"/>
        <v>0</v>
      </c>
      <c r="BV23" s="57">
        <f t="shared" si="1"/>
        <v>0</v>
      </c>
      <c r="BW23" s="57">
        <f t="shared" si="1"/>
        <v>0</v>
      </c>
      <c r="BX23" s="57">
        <f t="shared" si="1"/>
        <v>0</v>
      </c>
      <c r="BY23" s="57">
        <f t="shared" si="1"/>
        <v>0</v>
      </c>
      <c r="BZ23" s="57">
        <f t="shared" si="1"/>
        <v>0</v>
      </c>
      <c r="CA23" s="57">
        <f t="shared" si="1"/>
        <v>0</v>
      </c>
      <c r="CB23" s="57">
        <f t="shared" si="1"/>
        <v>0</v>
      </c>
      <c r="CC23" s="57">
        <f t="shared" si="1"/>
        <v>0</v>
      </c>
      <c r="CD23" s="57">
        <f t="shared" si="1"/>
        <v>0</v>
      </c>
      <c r="CE23" s="57">
        <f t="shared" si="1"/>
        <v>0</v>
      </c>
      <c r="CF23" s="57">
        <f t="shared" si="1"/>
        <v>0</v>
      </c>
      <c r="CG23" s="57">
        <f t="shared" si="1"/>
        <v>0</v>
      </c>
      <c r="CH23" s="57">
        <f t="shared" si="1"/>
        <v>0</v>
      </c>
      <c r="CI23" s="57">
        <f t="shared" si="1"/>
        <v>0</v>
      </c>
      <c r="CJ23" s="57">
        <f t="shared" si="2"/>
        <v>0</v>
      </c>
      <c r="CK23" s="57">
        <f t="shared" si="2"/>
        <v>0</v>
      </c>
      <c r="CL23" s="57">
        <f t="shared" si="2"/>
        <v>5</v>
      </c>
      <c r="CM23" s="57">
        <f t="shared" si="2"/>
        <v>2</v>
      </c>
      <c r="CN23" s="57">
        <f t="shared" si="2"/>
        <v>0</v>
      </c>
    </row>
    <row r="24" spans="2:92" x14ac:dyDescent="0.25">
      <c r="B24" s="47"/>
      <c r="C24" s="47" t="s">
        <v>47</v>
      </c>
      <c r="D24" s="47" t="s">
        <v>48</v>
      </c>
      <c r="E24" s="72">
        <v>4989</v>
      </c>
      <c r="F24" s="48" t="s">
        <v>10</v>
      </c>
      <c r="G24" s="48" t="s">
        <v>10</v>
      </c>
      <c r="H24" s="48"/>
      <c r="I24" s="69"/>
      <c r="J24" s="69">
        <v>1</v>
      </c>
      <c r="K24" s="69"/>
      <c r="L24" s="69"/>
      <c r="M24" s="69"/>
      <c r="N24" s="69"/>
      <c r="O24" s="69"/>
      <c r="P24" s="69"/>
      <c r="Q24" s="69">
        <v>1</v>
      </c>
      <c r="R24" s="69">
        <v>6</v>
      </c>
      <c r="S24" s="69" t="s">
        <v>200</v>
      </c>
      <c r="T24" s="69"/>
      <c r="U24" s="69"/>
      <c r="V24" s="69"/>
      <c r="W24" s="69"/>
      <c r="X24" s="69"/>
      <c r="Y24" s="69"/>
      <c r="Z24" s="69"/>
      <c r="AA24" s="69">
        <v>70</v>
      </c>
      <c r="AB24" s="69">
        <v>5</v>
      </c>
      <c r="AC24" s="69"/>
      <c r="AD24" s="65"/>
      <c r="AE24" s="65"/>
      <c r="AF24" s="65"/>
      <c r="AG24" s="65"/>
      <c r="AH24" s="65"/>
      <c r="AI24" s="65"/>
      <c r="AJ24" s="65"/>
      <c r="AK24" s="65" t="s">
        <v>187</v>
      </c>
      <c r="AL24" s="65">
        <v>1</v>
      </c>
      <c r="AM24" s="65">
        <v>1</v>
      </c>
      <c r="AN24" s="65"/>
      <c r="AO24" s="65">
        <v>1</v>
      </c>
      <c r="AP24" s="65">
        <v>434</v>
      </c>
      <c r="AQ24" s="65"/>
      <c r="AR24" s="65"/>
      <c r="AS24" s="65"/>
      <c r="AT24" s="65"/>
      <c r="AU24" s="65"/>
      <c r="AV24" s="65"/>
      <c r="AW24" s="65">
        <v>4</v>
      </c>
      <c r="AX24" s="65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57">
        <f t="shared" si="1"/>
        <v>0</v>
      </c>
      <c r="BU24" s="57">
        <f t="shared" si="1"/>
        <v>1</v>
      </c>
      <c r="BV24" s="57">
        <f t="shared" si="1"/>
        <v>0</v>
      </c>
      <c r="BW24" s="57">
        <f t="shared" si="1"/>
        <v>0</v>
      </c>
      <c r="BX24" s="57">
        <f t="shared" si="1"/>
        <v>0</v>
      </c>
      <c r="BY24" s="57">
        <f t="shared" si="1"/>
        <v>0</v>
      </c>
      <c r="BZ24" s="57">
        <f t="shared" si="1"/>
        <v>0</v>
      </c>
      <c r="CA24" s="57">
        <f t="shared" si="1"/>
        <v>0</v>
      </c>
      <c r="CB24" s="57">
        <f t="shared" si="1"/>
        <v>2</v>
      </c>
      <c r="CC24" s="57">
        <f t="shared" si="1"/>
        <v>7</v>
      </c>
      <c r="CD24" s="57">
        <f t="shared" si="1"/>
        <v>0</v>
      </c>
      <c r="CE24" s="57">
        <f t="shared" si="1"/>
        <v>1</v>
      </c>
      <c r="CF24" s="57">
        <f t="shared" si="1"/>
        <v>434</v>
      </c>
      <c r="CG24" s="57">
        <f t="shared" si="1"/>
        <v>0</v>
      </c>
      <c r="CH24" s="57">
        <f t="shared" si="1"/>
        <v>0</v>
      </c>
      <c r="CI24" s="57">
        <f t="shared" si="1"/>
        <v>0</v>
      </c>
      <c r="CJ24" s="57">
        <f t="shared" si="2"/>
        <v>0</v>
      </c>
      <c r="CK24" s="57">
        <f t="shared" si="2"/>
        <v>0</v>
      </c>
      <c r="CL24" s="57">
        <f t="shared" si="2"/>
        <v>70</v>
      </c>
      <c r="CM24" s="57">
        <f t="shared" si="2"/>
        <v>9</v>
      </c>
      <c r="CN24" s="57">
        <f t="shared" si="2"/>
        <v>0</v>
      </c>
    </row>
    <row r="25" spans="2:92" x14ac:dyDescent="0.25">
      <c r="B25" s="47"/>
      <c r="C25" s="47" t="s">
        <v>49</v>
      </c>
      <c r="D25" s="47" t="s">
        <v>50</v>
      </c>
      <c r="E25" s="72">
        <v>5603</v>
      </c>
      <c r="F25" s="48" t="s">
        <v>10</v>
      </c>
      <c r="G25" s="48" t="s">
        <v>10</v>
      </c>
      <c r="H25" s="48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>
        <v>30</v>
      </c>
      <c r="AB25" s="69">
        <v>2</v>
      </c>
      <c r="AC25" s="69"/>
      <c r="AD25" s="65"/>
      <c r="AE25" s="65">
        <v>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57">
        <f t="shared" si="1"/>
        <v>0</v>
      </c>
      <c r="BU25" s="57">
        <f t="shared" si="1"/>
        <v>1</v>
      </c>
      <c r="BV25" s="57">
        <f t="shared" si="1"/>
        <v>0</v>
      </c>
      <c r="BW25" s="57">
        <f t="shared" si="1"/>
        <v>0</v>
      </c>
      <c r="BX25" s="57">
        <f t="shared" si="1"/>
        <v>0</v>
      </c>
      <c r="BY25" s="57">
        <f t="shared" si="1"/>
        <v>0</v>
      </c>
      <c r="BZ25" s="57">
        <f t="shared" si="1"/>
        <v>0</v>
      </c>
      <c r="CA25" s="57">
        <f t="shared" si="1"/>
        <v>0</v>
      </c>
      <c r="CB25" s="57">
        <f t="shared" si="1"/>
        <v>0</v>
      </c>
      <c r="CC25" s="57">
        <f t="shared" si="1"/>
        <v>0</v>
      </c>
      <c r="CD25" s="57">
        <f t="shared" si="1"/>
        <v>0</v>
      </c>
      <c r="CE25" s="57">
        <f t="shared" si="1"/>
        <v>0</v>
      </c>
      <c r="CF25" s="57">
        <f t="shared" si="1"/>
        <v>0</v>
      </c>
      <c r="CG25" s="57">
        <f t="shared" si="1"/>
        <v>0</v>
      </c>
      <c r="CH25" s="57">
        <f t="shared" si="1"/>
        <v>0</v>
      </c>
      <c r="CI25" s="57">
        <f t="shared" si="1"/>
        <v>0</v>
      </c>
      <c r="CJ25" s="57">
        <f t="shared" si="2"/>
        <v>0</v>
      </c>
      <c r="CK25" s="57">
        <f t="shared" si="2"/>
        <v>0</v>
      </c>
      <c r="CL25" s="57">
        <f t="shared" si="2"/>
        <v>30</v>
      </c>
      <c r="CM25" s="57">
        <f t="shared" si="2"/>
        <v>2</v>
      </c>
      <c r="CN25" s="57">
        <f t="shared" si="2"/>
        <v>0</v>
      </c>
    </row>
    <row r="26" spans="2:92" x14ac:dyDescent="0.25">
      <c r="B26" s="47" t="s">
        <v>52</v>
      </c>
      <c r="C26" s="47" t="s">
        <v>51</v>
      </c>
      <c r="D26" s="47" t="s">
        <v>53</v>
      </c>
      <c r="E26" s="72">
        <v>38167</v>
      </c>
      <c r="F26" s="48" t="s">
        <v>10</v>
      </c>
      <c r="G26" s="48" t="s">
        <v>10</v>
      </c>
      <c r="H26" s="48" t="s">
        <v>10</v>
      </c>
      <c r="I26" s="69"/>
      <c r="J26" s="69"/>
      <c r="K26" s="69">
        <v>2</v>
      </c>
      <c r="L26" s="69">
        <v>4499</v>
      </c>
      <c r="M26" s="69">
        <v>156</v>
      </c>
      <c r="N26" s="69">
        <v>4336</v>
      </c>
      <c r="O26" s="69"/>
      <c r="P26" s="69" t="s">
        <v>202</v>
      </c>
      <c r="Q26" s="69"/>
      <c r="R26" s="69">
        <v>13</v>
      </c>
      <c r="S26" s="69" t="s">
        <v>194</v>
      </c>
      <c r="T26" s="69">
        <v>5</v>
      </c>
      <c r="U26" s="69">
        <v>1832</v>
      </c>
      <c r="V26" s="69" t="s">
        <v>199</v>
      </c>
      <c r="W26" s="69"/>
      <c r="X26" s="69" t="s">
        <v>198</v>
      </c>
      <c r="Y26" s="69"/>
      <c r="Z26" s="69"/>
      <c r="AA26" s="69">
        <v>57</v>
      </c>
      <c r="AB26" s="69">
        <v>31</v>
      </c>
      <c r="AC26" s="69"/>
      <c r="AD26" s="65"/>
      <c r="AE26" s="65"/>
      <c r="AF26" s="65"/>
      <c r="AG26" s="65"/>
      <c r="AH26" s="65"/>
      <c r="AI26" s="65"/>
      <c r="AJ26" s="65"/>
      <c r="AK26" s="65" t="s">
        <v>186</v>
      </c>
      <c r="AL26" s="65"/>
      <c r="AM26" s="65"/>
      <c r="AN26" s="65" t="s">
        <v>193</v>
      </c>
      <c r="AO26" s="65"/>
      <c r="AP26" s="65"/>
      <c r="AQ26" s="65">
        <v>3439</v>
      </c>
      <c r="AR26" s="65"/>
      <c r="AS26" s="65"/>
      <c r="AT26" s="65"/>
      <c r="AU26" s="65"/>
      <c r="AV26" s="65"/>
      <c r="AW26" s="65"/>
      <c r="AX26" s="65"/>
      <c r="AY26" s="61"/>
      <c r="AZ26" s="61"/>
      <c r="BA26" s="61">
        <v>3</v>
      </c>
      <c r="BB26" s="61">
        <v>94</v>
      </c>
      <c r="BC26" s="61">
        <v>45</v>
      </c>
      <c r="BD26" s="61">
        <v>1371</v>
      </c>
      <c r="BE26" s="61"/>
      <c r="BF26" s="61" t="s">
        <v>177</v>
      </c>
      <c r="BG26" s="61"/>
      <c r="BH26" s="61"/>
      <c r="BI26" s="61" t="s">
        <v>175</v>
      </c>
      <c r="BJ26" s="61">
        <v>1</v>
      </c>
      <c r="BK26" s="61">
        <v>410</v>
      </c>
      <c r="BL26" s="61"/>
      <c r="BM26" s="61">
        <v>2</v>
      </c>
      <c r="BN26" s="61"/>
      <c r="BO26" s="61"/>
      <c r="BP26" s="61"/>
      <c r="BQ26" s="61"/>
      <c r="BR26" s="61">
        <v>7</v>
      </c>
      <c r="BS26" s="61"/>
      <c r="BT26" s="57">
        <f t="shared" si="1"/>
        <v>0</v>
      </c>
      <c r="BU26" s="57">
        <f t="shared" si="1"/>
        <v>0</v>
      </c>
      <c r="BV26" s="57">
        <f t="shared" si="1"/>
        <v>5</v>
      </c>
      <c r="BW26" s="57">
        <f t="shared" si="1"/>
        <v>4593</v>
      </c>
      <c r="BX26" s="57">
        <f t="shared" si="1"/>
        <v>201</v>
      </c>
      <c r="BY26" s="57">
        <f t="shared" si="1"/>
        <v>5707</v>
      </c>
      <c r="BZ26" s="57">
        <f t="shared" si="1"/>
        <v>0</v>
      </c>
      <c r="CA26" s="57">
        <f t="shared" si="1"/>
        <v>0</v>
      </c>
      <c r="CB26" s="57">
        <f t="shared" si="1"/>
        <v>0</v>
      </c>
      <c r="CC26" s="57">
        <f t="shared" si="1"/>
        <v>13</v>
      </c>
      <c r="CD26" s="57">
        <f t="shared" si="1"/>
        <v>0</v>
      </c>
      <c r="CE26" s="57">
        <f t="shared" si="1"/>
        <v>6</v>
      </c>
      <c r="CF26" s="57">
        <f t="shared" si="1"/>
        <v>2242</v>
      </c>
      <c r="CG26" s="57">
        <f t="shared" si="1"/>
        <v>3439</v>
      </c>
      <c r="CH26" s="57">
        <f t="shared" si="1"/>
        <v>2</v>
      </c>
      <c r="CI26" s="57">
        <f t="shared" si="1"/>
        <v>0</v>
      </c>
      <c r="CJ26" s="57">
        <f t="shared" si="2"/>
        <v>0</v>
      </c>
      <c r="CK26" s="57">
        <f t="shared" si="2"/>
        <v>0</v>
      </c>
      <c r="CL26" s="57">
        <f t="shared" si="2"/>
        <v>57</v>
      </c>
      <c r="CM26" s="57">
        <f t="shared" si="2"/>
        <v>38</v>
      </c>
      <c r="CN26" s="57">
        <f t="shared" si="2"/>
        <v>0</v>
      </c>
    </row>
    <row r="27" spans="2:92" x14ac:dyDescent="0.25">
      <c r="B27" s="47"/>
      <c r="C27" s="47" t="s">
        <v>54</v>
      </c>
      <c r="D27" s="47" t="s">
        <v>55</v>
      </c>
      <c r="E27" s="72">
        <v>4141</v>
      </c>
      <c r="F27" s="48" t="s">
        <v>10</v>
      </c>
      <c r="G27" s="48"/>
      <c r="H27" s="48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>
        <v>1</v>
      </c>
      <c r="U27" s="69">
        <v>800</v>
      </c>
      <c r="V27" s="69"/>
      <c r="W27" s="69"/>
      <c r="X27" s="69"/>
      <c r="Y27" s="69"/>
      <c r="Z27" s="69"/>
      <c r="AA27" s="69">
        <v>28</v>
      </c>
      <c r="AB27" s="69">
        <v>10</v>
      </c>
      <c r="AC27" s="69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57">
        <f t="shared" si="1"/>
        <v>0</v>
      </c>
      <c r="BU27" s="57">
        <f t="shared" si="1"/>
        <v>0</v>
      </c>
      <c r="BV27" s="57">
        <f t="shared" si="1"/>
        <v>0</v>
      </c>
      <c r="BW27" s="57">
        <f t="shared" si="1"/>
        <v>0</v>
      </c>
      <c r="BX27" s="57">
        <f t="shared" si="1"/>
        <v>0</v>
      </c>
      <c r="BY27" s="57">
        <f t="shared" si="1"/>
        <v>0</v>
      </c>
      <c r="BZ27" s="57">
        <f t="shared" si="1"/>
        <v>0</v>
      </c>
      <c r="CA27" s="57">
        <f t="shared" si="1"/>
        <v>0</v>
      </c>
      <c r="CB27" s="57">
        <f t="shared" si="1"/>
        <v>0</v>
      </c>
      <c r="CC27" s="57">
        <f t="shared" si="1"/>
        <v>0</v>
      </c>
      <c r="CD27" s="57">
        <f t="shared" si="1"/>
        <v>0</v>
      </c>
      <c r="CE27" s="57">
        <f t="shared" si="1"/>
        <v>1</v>
      </c>
      <c r="CF27" s="57">
        <f t="shared" si="1"/>
        <v>800</v>
      </c>
      <c r="CG27" s="57">
        <f t="shared" si="1"/>
        <v>0</v>
      </c>
      <c r="CH27" s="57">
        <f t="shared" si="1"/>
        <v>0</v>
      </c>
      <c r="CI27" s="57">
        <f t="shared" si="1"/>
        <v>0</v>
      </c>
      <c r="CJ27" s="57">
        <f t="shared" si="2"/>
        <v>0</v>
      </c>
      <c r="CK27" s="57">
        <f t="shared" si="2"/>
        <v>0</v>
      </c>
      <c r="CL27" s="57">
        <f t="shared" si="2"/>
        <v>28</v>
      </c>
      <c r="CM27" s="57">
        <f t="shared" si="2"/>
        <v>10</v>
      </c>
      <c r="CN27" s="57">
        <f t="shared" si="2"/>
        <v>0</v>
      </c>
    </row>
    <row r="28" spans="2:92" x14ac:dyDescent="0.25">
      <c r="B28" s="47"/>
      <c r="C28" s="47" t="s">
        <v>56</v>
      </c>
      <c r="D28" s="47" t="s">
        <v>57</v>
      </c>
      <c r="E28" s="72">
        <v>238</v>
      </c>
      <c r="F28" s="48" t="s">
        <v>10</v>
      </c>
      <c r="G28" s="48"/>
      <c r="H28" s="48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>
        <v>7</v>
      </c>
      <c r="AB28" s="69">
        <v>1</v>
      </c>
      <c r="AC28" s="69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57">
        <f t="shared" si="1"/>
        <v>0</v>
      </c>
      <c r="BU28" s="57">
        <f t="shared" si="1"/>
        <v>0</v>
      </c>
      <c r="BV28" s="57">
        <f t="shared" si="1"/>
        <v>0</v>
      </c>
      <c r="BW28" s="57">
        <f t="shared" si="1"/>
        <v>0</v>
      </c>
      <c r="BX28" s="57">
        <f t="shared" si="1"/>
        <v>0</v>
      </c>
      <c r="BY28" s="57">
        <f t="shared" si="1"/>
        <v>0</v>
      </c>
      <c r="BZ28" s="57">
        <f t="shared" si="1"/>
        <v>0</v>
      </c>
      <c r="CA28" s="57">
        <f t="shared" si="1"/>
        <v>0</v>
      </c>
      <c r="CB28" s="57">
        <f t="shared" si="1"/>
        <v>0</v>
      </c>
      <c r="CC28" s="57">
        <f t="shared" si="1"/>
        <v>0</v>
      </c>
      <c r="CD28" s="57">
        <f t="shared" si="1"/>
        <v>0</v>
      </c>
      <c r="CE28" s="57">
        <f t="shared" si="1"/>
        <v>0</v>
      </c>
      <c r="CF28" s="57">
        <f t="shared" si="1"/>
        <v>0</v>
      </c>
      <c r="CG28" s="57">
        <f t="shared" si="1"/>
        <v>0</v>
      </c>
      <c r="CH28" s="57">
        <f t="shared" si="1"/>
        <v>0</v>
      </c>
      <c r="CI28" s="57">
        <f t="shared" si="1"/>
        <v>0</v>
      </c>
      <c r="CJ28" s="57">
        <f t="shared" si="2"/>
        <v>0</v>
      </c>
      <c r="CK28" s="57">
        <f t="shared" si="2"/>
        <v>0</v>
      </c>
      <c r="CL28" s="57">
        <f t="shared" si="2"/>
        <v>7</v>
      </c>
      <c r="CM28" s="57">
        <f t="shared" si="2"/>
        <v>1</v>
      </c>
      <c r="CN28" s="57">
        <f t="shared" si="2"/>
        <v>0</v>
      </c>
    </row>
    <row r="29" spans="2:92" x14ac:dyDescent="0.25">
      <c r="B29" s="47"/>
      <c r="C29" s="47" t="s">
        <v>58</v>
      </c>
      <c r="D29" s="47" t="s">
        <v>59</v>
      </c>
      <c r="E29" s="72">
        <v>879</v>
      </c>
      <c r="F29" s="48" t="s">
        <v>10</v>
      </c>
      <c r="G29" s="48"/>
      <c r="H29" s="48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>
        <v>9</v>
      </c>
      <c r="AB29" s="69"/>
      <c r="AC29" s="69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57">
        <f t="shared" si="1"/>
        <v>0</v>
      </c>
      <c r="BU29" s="57">
        <f t="shared" si="1"/>
        <v>0</v>
      </c>
      <c r="BV29" s="57">
        <f t="shared" si="1"/>
        <v>0</v>
      </c>
      <c r="BW29" s="57">
        <f t="shared" si="1"/>
        <v>0</v>
      </c>
      <c r="BX29" s="57">
        <f t="shared" si="1"/>
        <v>0</v>
      </c>
      <c r="BY29" s="57">
        <f t="shared" si="1"/>
        <v>0</v>
      </c>
      <c r="BZ29" s="57">
        <f t="shared" si="1"/>
        <v>0</v>
      </c>
      <c r="CA29" s="57">
        <f t="shared" si="1"/>
        <v>0</v>
      </c>
      <c r="CB29" s="57">
        <f t="shared" si="1"/>
        <v>0</v>
      </c>
      <c r="CC29" s="57">
        <f t="shared" si="1"/>
        <v>0</v>
      </c>
      <c r="CD29" s="57">
        <f t="shared" si="1"/>
        <v>0</v>
      </c>
      <c r="CE29" s="57">
        <f t="shared" si="1"/>
        <v>0</v>
      </c>
      <c r="CF29" s="57">
        <f t="shared" si="1"/>
        <v>0</v>
      </c>
      <c r="CG29" s="57">
        <f t="shared" si="1"/>
        <v>0</v>
      </c>
      <c r="CH29" s="57">
        <f t="shared" si="1"/>
        <v>0</v>
      </c>
      <c r="CI29" s="57">
        <f t="shared" si="1"/>
        <v>0</v>
      </c>
      <c r="CJ29" s="57">
        <f t="shared" si="2"/>
        <v>0</v>
      </c>
      <c r="CK29" s="57">
        <f t="shared" si="2"/>
        <v>0</v>
      </c>
      <c r="CL29" s="57">
        <f t="shared" si="2"/>
        <v>9</v>
      </c>
      <c r="CM29" s="57">
        <f t="shared" si="2"/>
        <v>0</v>
      </c>
      <c r="CN29" s="57">
        <f t="shared" si="2"/>
        <v>0</v>
      </c>
    </row>
    <row r="30" spans="2:92" x14ac:dyDescent="0.25">
      <c r="B30" s="47"/>
      <c r="C30" s="47" t="s">
        <v>60</v>
      </c>
      <c r="D30" s="47" t="s">
        <v>61</v>
      </c>
      <c r="E30" s="72">
        <v>2296</v>
      </c>
      <c r="F30" s="48" t="s">
        <v>10</v>
      </c>
      <c r="G30" s="48"/>
      <c r="H30" s="48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>
        <v>13</v>
      </c>
      <c r="AB30" s="69"/>
      <c r="AC30" s="69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57">
        <f t="shared" si="1"/>
        <v>0</v>
      </c>
      <c r="BU30" s="57">
        <f t="shared" si="1"/>
        <v>0</v>
      </c>
      <c r="BV30" s="57">
        <f t="shared" si="1"/>
        <v>0</v>
      </c>
      <c r="BW30" s="57">
        <f t="shared" si="1"/>
        <v>0</v>
      </c>
      <c r="BX30" s="57">
        <f t="shared" si="1"/>
        <v>0</v>
      </c>
      <c r="BY30" s="57">
        <f t="shared" si="1"/>
        <v>0</v>
      </c>
      <c r="BZ30" s="57">
        <f t="shared" si="1"/>
        <v>0</v>
      </c>
      <c r="CA30" s="57">
        <f t="shared" si="1"/>
        <v>0</v>
      </c>
      <c r="CB30" s="57">
        <f t="shared" si="1"/>
        <v>0</v>
      </c>
      <c r="CC30" s="57">
        <f t="shared" si="1"/>
        <v>0</v>
      </c>
      <c r="CD30" s="57">
        <f t="shared" si="1"/>
        <v>0</v>
      </c>
      <c r="CE30" s="57">
        <f t="shared" si="1"/>
        <v>0</v>
      </c>
      <c r="CF30" s="57">
        <f t="shared" si="1"/>
        <v>0</v>
      </c>
      <c r="CG30" s="57">
        <f t="shared" si="1"/>
        <v>0</v>
      </c>
      <c r="CH30" s="57">
        <f t="shared" si="1"/>
        <v>0</v>
      </c>
      <c r="CI30" s="57">
        <f t="shared" si="1"/>
        <v>0</v>
      </c>
      <c r="CJ30" s="57">
        <f t="shared" si="2"/>
        <v>0</v>
      </c>
      <c r="CK30" s="57">
        <f t="shared" si="2"/>
        <v>0</v>
      </c>
      <c r="CL30" s="57">
        <f t="shared" si="2"/>
        <v>13</v>
      </c>
      <c r="CM30" s="57">
        <f t="shared" si="2"/>
        <v>0</v>
      </c>
      <c r="CN30" s="57">
        <f t="shared" si="2"/>
        <v>0</v>
      </c>
    </row>
    <row r="31" spans="2:92" x14ac:dyDescent="0.25">
      <c r="B31" s="47"/>
      <c r="C31" s="47" t="s">
        <v>62</v>
      </c>
      <c r="D31" s="47" t="s">
        <v>63</v>
      </c>
      <c r="E31" s="72">
        <v>262</v>
      </c>
      <c r="F31" s="48" t="s">
        <v>10</v>
      </c>
      <c r="G31" s="48"/>
      <c r="H31" s="48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>
        <v>54</v>
      </c>
      <c r="AB31" s="69"/>
      <c r="AC31" s="69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57">
        <f t="shared" si="1"/>
        <v>0</v>
      </c>
      <c r="BU31" s="57">
        <f t="shared" si="1"/>
        <v>0</v>
      </c>
      <c r="BV31" s="57">
        <f t="shared" si="1"/>
        <v>0</v>
      </c>
      <c r="BW31" s="57">
        <f t="shared" si="1"/>
        <v>0</v>
      </c>
      <c r="BX31" s="57">
        <f t="shared" si="1"/>
        <v>0</v>
      </c>
      <c r="BY31" s="57">
        <f t="shared" si="1"/>
        <v>0</v>
      </c>
      <c r="BZ31" s="57">
        <f t="shared" si="1"/>
        <v>0</v>
      </c>
      <c r="CA31" s="57">
        <f t="shared" si="1"/>
        <v>0</v>
      </c>
      <c r="CB31" s="57">
        <f t="shared" si="1"/>
        <v>0</v>
      </c>
      <c r="CC31" s="57">
        <f t="shared" si="1"/>
        <v>0</v>
      </c>
      <c r="CD31" s="57">
        <f t="shared" si="1"/>
        <v>0</v>
      </c>
      <c r="CE31" s="57">
        <f t="shared" si="1"/>
        <v>0</v>
      </c>
      <c r="CF31" s="57">
        <f t="shared" si="1"/>
        <v>0</v>
      </c>
      <c r="CG31" s="57">
        <f t="shared" si="1"/>
        <v>0</v>
      </c>
      <c r="CH31" s="57">
        <f t="shared" si="1"/>
        <v>0</v>
      </c>
      <c r="CI31" s="57">
        <f t="shared" si="1"/>
        <v>0</v>
      </c>
      <c r="CJ31" s="57">
        <f t="shared" si="2"/>
        <v>0</v>
      </c>
      <c r="CK31" s="57">
        <f t="shared" si="2"/>
        <v>0</v>
      </c>
      <c r="CL31" s="57">
        <f t="shared" si="2"/>
        <v>54</v>
      </c>
      <c r="CM31" s="57">
        <f t="shared" si="2"/>
        <v>0</v>
      </c>
      <c r="CN31" s="57">
        <f t="shared" si="2"/>
        <v>0</v>
      </c>
    </row>
    <row r="32" spans="2:92" x14ac:dyDescent="0.25">
      <c r="B32" s="47"/>
      <c r="C32" s="47" t="s">
        <v>64</v>
      </c>
      <c r="D32" s="47" t="s">
        <v>65</v>
      </c>
      <c r="E32" s="72">
        <v>269</v>
      </c>
      <c r="F32" s="48" t="s">
        <v>10</v>
      </c>
      <c r="G32" s="48"/>
      <c r="H32" s="48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>
        <v>17</v>
      </c>
      <c r="AB32" s="69"/>
      <c r="AC32" s="69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57">
        <f t="shared" si="1"/>
        <v>0</v>
      </c>
      <c r="BU32" s="57">
        <f t="shared" si="1"/>
        <v>0</v>
      </c>
      <c r="BV32" s="57">
        <f t="shared" si="1"/>
        <v>0</v>
      </c>
      <c r="BW32" s="57">
        <f t="shared" si="1"/>
        <v>0</v>
      </c>
      <c r="BX32" s="57">
        <f t="shared" si="1"/>
        <v>0</v>
      </c>
      <c r="BY32" s="57">
        <f t="shared" si="1"/>
        <v>0</v>
      </c>
      <c r="BZ32" s="57">
        <f t="shared" si="1"/>
        <v>0</v>
      </c>
      <c r="CA32" s="57">
        <f t="shared" si="1"/>
        <v>0</v>
      </c>
      <c r="CB32" s="57">
        <f t="shared" si="1"/>
        <v>0</v>
      </c>
      <c r="CC32" s="57">
        <f t="shared" si="1"/>
        <v>0</v>
      </c>
      <c r="CD32" s="57">
        <f t="shared" si="1"/>
        <v>0</v>
      </c>
      <c r="CE32" s="57">
        <f t="shared" si="1"/>
        <v>0</v>
      </c>
      <c r="CF32" s="57">
        <f t="shared" si="1"/>
        <v>0</v>
      </c>
      <c r="CG32" s="57">
        <f t="shared" si="1"/>
        <v>0</v>
      </c>
      <c r="CH32" s="57">
        <f t="shared" si="1"/>
        <v>0</v>
      </c>
      <c r="CI32" s="57">
        <f t="shared" si="1"/>
        <v>0</v>
      </c>
      <c r="CJ32" s="57">
        <f t="shared" si="2"/>
        <v>0</v>
      </c>
      <c r="CK32" s="57">
        <f t="shared" si="2"/>
        <v>0</v>
      </c>
      <c r="CL32" s="57">
        <f t="shared" si="2"/>
        <v>17</v>
      </c>
      <c r="CM32" s="57">
        <f t="shared" si="2"/>
        <v>0</v>
      </c>
      <c r="CN32" s="57">
        <f t="shared" si="2"/>
        <v>0</v>
      </c>
    </row>
    <row r="33" spans="2:92" x14ac:dyDescent="0.25">
      <c r="B33" s="47"/>
      <c r="C33" s="47" t="s">
        <v>66</v>
      </c>
      <c r="D33" s="47" t="s">
        <v>67</v>
      </c>
      <c r="E33" s="72">
        <v>150</v>
      </c>
      <c r="F33" s="48" t="s">
        <v>10</v>
      </c>
      <c r="G33" s="48"/>
      <c r="H33" s="48" t="s">
        <v>10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>
        <v>12</v>
      </c>
      <c r="AB33" s="69"/>
      <c r="AC33" s="69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1"/>
      <c r="AZ33" s="61"/>
      <c r="BA33" s="61">
        <v>2</v>
      </c>
      <c r="BB33" s="61">
        <v>500</v>
      </c>
      <c r="BC33" s="61">
        <v>56</v>
      </c>
      <c r="BD33" s="61">
        <v>400</v>
      </c>
      <c r="BE33" s="61"/>
      <c r="BF33" s="61" t="s">
        <v>176</v>
      </c>
      <c r="BG33" s="61"/>
      <c r="BH33" s="61">
        <v>3</v>
      </c>
      <c r="BI33" s="61"/>
      <c r="BJ33" s="61"/>
      <c r="BK33" s="61"/>
      <c r="BL33" s="61"/>
      <c r="BM33" s="61">
        <v>2</v>
      </c>
      <c r="BN33" s="61"/>
      <c r="BO33" s="61"/>
      <c r="BP33" s="61"/>
      <c r="BQ33" s="61"/>
      <c r="BR33" s="61">
        <v>7</v>
      </c>
      <c r="BS33" s="61"/>
      <c r="BT33" s="57">
        <f t="shared" si="1"/>
        <v>0</v>
      </c>
      <c r="BU33" s="57">
        <f t="shared" si="1"/>
        <v>0</v>
      </c>
      <c r="BV33" s="57">
        <f t="shared" si="1"/>
        <v>2</v>
      </c>
      <c r="BW33" s="57">
        <f t="shared" si="1"/>
        <v>500</v>
      </c>
      <c r="BX33" s="57">
        <f t="shared" si="1"/>
        <v>56</v>
      </c>
      <c r="BY33" s="57">
        <f t="shared" si="1"/>
        <v>400</v>
      </c>
      <c r="BZ33" s="57">
        <f t="shared" si="1"/>
        <v>0</v>
      </c>
      <c r="CA33" s="57">
        <f t="shared" si="1"/>
        <v>0</v>
      </c>
      <c r="CB33" s="57">
        <f t="shared" si="1"/>
        <v>0</v>
      </c>
      <c r="CC33" s="57">
        <f t="shared" si="1"/>
        <v>3</v>
      </c>
      <c r="CD33" s="57">
        <f t="shared" si="1"/>
        <v>0</v>
      </c>
      <c r="CE33" s="57">
        <f t="shared" si="1"/>
        <v>0</v>
      </c>
      <c r="CF33" s="57">
        <f t="shared" si="1"/>
        <v>0</v>
      </c>
      <c r="CG33" s="57">
        <f t="shared" si="1"/>
        <v>0</v>
      </c>
      <c r="CH33" s="57">
        <f t="shared" si="1"/>
        <v>2</v>
      </c>
      <c r="CI33" s="57">
        <f t="shared" si="1"/>
        <v>0</v>
      </c>
      <c r="CJ33" s="57">
        <f t="shared" si="2"/>
        <v>0</v>
      </c>
      <c r="CK33" s="57">
        <f t="shared" si="2"/>
        <v>0</v>
      </c>
      <c r="CL33" s="57">
        <f t="shared" si="2"/>
        <v>12</v>
      </c>
      <c r="CM33" s="57">
        <f t="shared" si="2"/>
        <v>7</v>
      </c>
      <c r="CN33" s="57">
        <f t="shared" si="2"/>
        <v>0</v>
      </c>
    </row>
    <row r="34" spans="2:92" x14ac:dyDescent="0.25">
      <c r="B34" s="47"/>
      <c r="C34" s="47" t="s">
        <v>68</v>
      </c>
      <c r="D34" s="47" t="s">
        <v>69</v>
      </c>
      <c r="E34" s="72">
        <v>96</v>
      </c>
      <c r="F34" s="48" t="s">
        <v>10</v>
      </c>
      <c r="G34" s="48"/>
      <c r="H34" s="48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>
        <v>11</v>
      </c>
      <c r="AB34" s="69"/>
      <c r="AC34" s="69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57">
        <f t="shared" si="1"/>
        <v>0</v>
      </c>
      <c r="BU34" s="57">
        <f t="shared" si="1"/>
        <v>0</v>
      </c>
      <c r="BV34" s="57">
        <f t="shared" si="1"/>
        <v>0</v>
      </c>
      <c r="BW34" s="57">
        <f t="shared" si="1"/>
        <v>0</v>
      </c>
      <c r="BX34" s="57">
        <f t="shared" si="1"/>
        <v>0</v>
      </c>
      <c r="BY34" s="57">
        <f t="shared" si="1"/>
        <v>0</v>
      </c>
      <c r="BZ34" s="57">
        <f t="shared" si="1"/>
        <v>0</v>
      </c>
      <c r="CA34" s="57">
        <f t="shared" si="1"/>
        <v>0</v>
      </c>
      <c r="CB34" s="57">
        <f t="shared" si="1"/>
        <v>0</v>
      </c>
      <c r="CC34" s="57">
        <f t="shared" si="1"/>
        <v>0</v>
      </c>
      <c r="CD34" s="57">
        <f t="shared" si="1"/>
        <v>0</v>
      </c>
      <c r="CE34" s="57">
        <f t="shared" si="1"/>
        <v>0</v>
      </c>
      <c r="CF34" s="57">
        <f t="shared" si="1"/>
        <v>0</v>
      </c>
      <c r="CG34" s="57">
        <f t="shared" si="1"/>
        <v>0</v>
      </c>
      <c r="CH34" s="57">
        <f t="shared" si="1"/>
        <v>0</v>
      </c>
      <c r="CI34" s="57">
        <f t="shared" si="1"/>
        <v>0</v>
      </c>
      <c r="CJ34" s="57">
        <f t="shared" si="2"/>
        <v>0</v>
      </c>
      <c r="CK34" s="57">
        <f t="shared" si="2"/>
        <v>0</v>
      </c>
      <c r="CL34" s="57">
        <f t="shared" si="2"/>
        <v>11</v>
      </c>
      <c r="CM34" s="57">
        <f t="shared" si="2"/>
        <v>0</v>
      </c>
      <c r="CN34" s="57">
        <f t="shared" si="2"/>
        <v>0</v>
      </c>
    </row>
    <row r="35" spans="2:92" x14ac:dyDescent="0.25">
      <c r="B35" s="47" t="s">
        <v>71</v>
      </c>
      <c r="C35" s="47" t="s">
        <v>70</v>
      </c>
      <c r="D35" s="47" t="s">
        <v>72</v>
      </c>
      <c r="E35" s="72">
        <v>91790</v>
      </c>
      <c r="F35" s="48" t="s">
        <v>10</v>
      </c>
      <c r="G35" s="48" t="s">
        <v>10</v>
      </c>
      <c r="H35" s="48" t="s">
        <v>10</v>
      </c>
      <c r="I35" s="69"/>
      <c r="J35" s="69"/>
      <c r="K35" s="69">
        <v>5</v>
      </c>
      <c r="L35" s="69">
        <v>25998</v>
      </c>
      <c r="M35" s="69">
        <v>5321</v>
      </c>
      <c r="N35" s="69">
        <v>2048</v>
      </c>
      <c r="O35" s="69"/>
      <c r="P35" s="69" t="s">
        <v>203</v>
      </c>
      <c r="Q35" s="69">
        <v>6</v>
      </c>
      <c r="R35" s="69">
        <v>83</v>
      </c>
      <c r="S35" s="69" t="s">
        <v>196</v>
      </c>
      <c r="T35" s="69">
        <v>1</v>
      </c>
      <c r="U35" s="69">
        <v>1940</v>
      </c>
      <c r="V35" s="69" t="s">
        <v>199</v>
      </c>
      <c r="W35" s="69">
        <v>20</v>
      </c>
      <c r="X35" s="69"/>
      <c r="Y35" s="69">
        <v>4908</v>
      </c>
      <c r="Z35" s="69"/>
      <c r="AA35" s="69">
        <v>233</v>
      </c>
      <c r="AB35" s="69">
        <v>27</v>
      </c>
      <c r="AC35" s="69"/>
      <c r="AD35" s="65"/>
      <c r="AE35" s="65"/>
      <c r="AF35" s="65">
        <v>2</v>
      </c>
      <c r="AG35" s="65">
        <v>1443</v>
      </c>
      <c r="AH35" s="65">
        <v>651</v>
      </c>
      <c r="AI35" s="65">
        <v>220</v>
      </c>
      <c r="AJ35" s="65">
        <v>2</v>
      </c>
      <c r="AK35" s="65" t="s">
        <v>189</v>
      </c>
      <c r="AL35" s="65">
        <v>3</v>
      </c>
      <c r="AM35" s="65">
        <v>12</v>
      </c>
      <c r="AN35" s="65"/>
      <c r="AO35" s="65"/>
      <c r="AP35" s="65"/>
      <c r="AQ35" s="65"/>
      <c r="AR35" s="65">
        <v>3</v>
      </c>
      <c r="AS35" s="65"/>
      <c r="AT35" s="65"/>
      <c r="AU35" s="65"/>
      <c r="AV35" s="65"/>
      <c r="AW35" s="65">
        <v>12</v>
      </c>
      <c r="AX35" s="65"/>
      <c r="AY35" s="61"/>
      <c r="AZ35" s="61"/>
      <c r="BA35" s="61"/>
      <c r="BB35" s="61">
        <v>550</v>
      </c>
      <c r="BC35" s="61"/>
      <c r="BD35" s="61"/>
      <c r="BE35" s="61">
        <v>1</v>
      </c>
      <c r="BF35" s="61" t="s">
        <v>179</v>
      </c>
      <c r="BG35" s="61"/>
      <c r="BH35" s="61">
        <v>17</v>
      </c>
      <c r="BI35" s="61" t="s">
        <v>178</v>
      </c>
      <c r="BJ35" s="61"/>
      <c r="BK35" s="61"/>
      <c r="BL35" s="61"/>
      <c r="BM35" s="61">
        <v>1</v>
      </c>
      <c r="BN35" s="61"/>
      <c r="BO35" s="61"/>
      <c r="BP35" s="61"/>
      <c r="BQ35" s="61"/>
      <c r="BR35" s="61"/>
      <c r="BS35" s="61"/>
      <c r="BT35" s="57">
        <f t="shared" si="1"/>
        <v>0</v>
      </c>
      <c r="BU35" s="57">
        <f t="shared" si="1"/>
        <v>0</v>
      </c>
      <c r="BV35" s="57">
        <f t="shared" si="1"/>
        <v>7</v>
      </c>
      <c r="BW35" s="57">
        <f t="shared" ref="BW35:CI52" si="3">SUM(L35,AG35,BB35)</f>
        <v>27991</v>
      </c>
      <c r="BX35" s="57">
        <f t="shared" si="3"/>
        <v>5972</v>
      </c>
      <c r="BY35" s="57">
        <f t="shared" si="3"/>
        <v>2268</v>
      </c>
      <c r="BZ35" s="57">
        <f t="shared" si="3"/>
        <v>3</v>
      </c>
      <c r="CA35" s="57">
        <f t="shared" si="3"/>
        <v>0</v>
      </c>
      <c r="CB35" s="57">
        <f t="shared" si="3"/>
        <v>9</v>
      </c>
      <c r="CC35" s="57">
        <f t="shared" si="3"/>
        <v>112</v>
      </c>
      <c r="CD35" s="57">
        <f t="shared" si="3"/>
        <v>0</v>
      </c>
      <c r="CE35" s="57">
        <f t="shared" si="3"/>
        <v>1</v>
      </c>
      <c r="CF35" s="57">
        <f t="shared" si="3"/>
        <v>1940</v>
      </c>
      <c r="CG35" s="57">
        <f t="shared" si="3"/>
        <v>0</v>
      </c>
      <c r="CH35" s="57">
        <f t="shared" si="3"/>
        <v>24</v>
      </c>
      <c r="CI35" s="57">
        <f t="shared" si="3"/>
        <v>0</v>
      </c>
      <c r="CJ35" s="57">
        <f t="shared" si="2"/>
        <v>4908</v>
      </c>
      <c r="CK35" s="57">
        <f t="shared" si="2"/>
        <v>0</v>
      </c>
      <c r="CL35" s="57">
        <f t="shared" si="2"/>
        <v>233</v>
      </c>
      <c r="CM35" s="57">
        <f t="shared" si="2"/>
        <v>39</v>
      </c>
      <c r="CN35" s="57">
        <f t="shared" si="2"/>
        <v>0</v>
      </c>
    </row>
    <row r="36" spans="2:92" x14ac:dyDescent="0.25">
      <c r="B36" s="47"/>
      <c r="C36" s="47" t="s">
        <v>73</v>
      </c>
      <c r="D36" s="47" t="s">
        <v>74</v>
      </c>
      <c r="E36" s="72">
        <v>28</v>
      </c>
      <c r="F36" s="48" t="s">
        <v>10</v>
      </c>
      <c r="G36" s="48" t="s">
        <v>10</v>
      </c>
      <c r="H36" s="48"/>
      <c r="I36" s="69"/>
      <c r="J36" s="69"/>
      <c r="K36" s="69"/>
      <c r="L36" s="69">
        <v>166</v>
      </c>
      <c r="M36" s="69">
        <v>35</v>
      </c>
      <c r="N36" s="69"/>
      <c r="O36" s="69"/>
      <c r="P36" s="69"/>
      <c r="Q36" s="69"/>
      <c r="R36" s="69"/>
      <c r="S36" s="69"/>
      <c r="T36" s="69">
        <v>1</v>
      </c>
      <c r="U36" s="69">
        <v>235</v>
      </c>
      <c r="V36" s="69"/>
      <c r="W36" s="69"/>
      <c r="X36" s="69"/>
      <c r="Y36" s="69"/>
      <c r="Z36" s="69"/>
      <c r="AA36" s="69">
        <v>10</v>
      </c>
      <c r="AB36" s="69">
        <v>1</v>
      </c>
      <c r="AC36" s="69"/>
      <c r="AD36" s="65"/>
      <c r="AE36" s="65"/>
      <c r="AF36" s="65"/>
      <c r="AG36" s="65"/>
      <c r="AH36" s="65">
        <v>14</v>
      </c>
      <c r="AI36" s="65">
        <v>5</v>
      </c>
      <c r="AJ36" s="65"/>
      <c r="AK36" s="65" t="s">
        <v>191</v>
      </c>
      <c r="AL36" s="65">
        <v>1</v>
      </c>
      <c r="AM36" s="65">
        <v>6</v>
      </c>
      <c r="AN36" s="65"/>
      <c r="AO36" s="65"/>
      <c r="AP36" s="65"/>
      <c r="AQ36" s="65"/>
      <c r="AR36" s="65"/>
      <c r="AS36" s="65"/>
      <c r="AT36" s="65"/>
      <c r="AU36" s="65"/>
      <c r="AV36" s="65"/>
      <c r="AW36" s="65">
        <v>12</v>
      </c>
      <c r="AX36" s="65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57">
        <f t="shared" ref="BT36:BV52" si="4">SUM(I36,AD36,AY36)</f>
        <v>0</v>
      </c>
      <c r="BU36" s="57">
        <f t="shared" si="4"/>
        <v>0</v>
      </c>
      <c r="BV36" s="57">
        <f t="shared" si="4"/>
        <v>0</v>
      </c>
      <c r="BW36" s="57">
        <f t="shared" si="3"/>
        <v>166</v>
      </c>
      <c r="BX36" s="57">
        <f t="shared" si="3"/>
        <v>49</v>
      </c>
      <c r="BY36" s="57">
        <f t="shared" si="3"/>
        <v>5</v>
      </c>
      <c r="BZ36" s="57">
        <f t="shared" si="3"/>
        <v>0</v>
      </c>
      <c r="CA36" s="57">
        <f t="shared" si="3"/>
        <v>0</v>
      </c>
      <c r="CB36" s="57">
        <f t="shared" si="3"/>
        <v>1</v>
      </c>
      <c r="CC36" s="57">
        <f t="shared" si="3"/>
        <v>6</v>
      </c>
      <c r="CD36" s="57">
        <f t="shared" si="3"/>
        <v>0</v>
      </c>
      <c r="CE36" s="57">
        <f t="shared" si="3"/>
        <v>1</v>
      </c>
      <c r="CF36" s="57">
        <f t="shared" si="3"/>
        <v>235</v>
      </c>
      <c r="CG36" s="57">
        <f t="shared" si="3"/>
        <v>0</v>
      </c>
      <c r="CH36" s="57">
        <f t="shared" si="3"/>
        <v>0</v>
      </c>
      <c r="CI36" s="57">
        <f t="shared" si="3"/>
        <v>0</v>
      </c>
      <c r="CJ36" s="57">
        <f t="shared" si="2"/>
        <v>0</v>
      </c>
      <c r="CK36" s="57">
        <f t="shared" si="2"/>
        <v>0</v>
      </c>
      <c r="CL36" s="57">
        <f t="shared" si="2"/>
        <v>10</v>
      </c>
      <c r="CM36" s="57">
        <f t="shared" si="2"/>
        <v>13</v>
      </c>
      <c r="CN36" s="57">
        <f t="shared" si="2"/>
        <v>0</v>
      </c>
    </row>
    <row r="37" spans="2:92" x14ac:dyDescent="0.25">
      <c r="B37" s="47"/>
      <c r="C37" s="47" t="s">
        <v>75</v>
      </c>
      <c r="D37" s="47" t="s">
        <v>76</v>
      </c>
      <c r="E37" s="72">
        <v>1044</v>
      </c>
      <c r="F37" s="48" t="s">
        <v>10</v>
      </c>
      <c r="G37" s="48"/>
      <c r="H37" s="48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>
        <v>27</v>
      </c>
      <c r="AB37" s="69"/>
      <c r="AC37" s="69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57">
        <f t="shared" si="4"/>
        <v>0</v>
      </c>
      <c r="BU37" s="57">
        <f t="shared" si="4"/>
        <v>0</v>
      </c>
      <c r="BV37" s="57">
        <f t="shared" si="4"/>
        <v>0</v>
      </c>
      <c r="BW37" s="57">
        <f t="shared" si="3"/>
        <v>0</v>
      </c>
      <c r="BX37" s="57">
        <f t="shared" si="3"/>
        <v>0</v>
      </c>
      <c r="BY37" s="57">
        <f t="shared" si="3"/>
        <v>0</v>
      </c>
      <c r="BZ37" s="57">
        <f t="shared" si="3"/>
        <v>0</v>
      </c>
      <c r="CA37" s="57">
        <f t="shared" si="3"/>
        <v>0</v>
      </c>
      <c r="CB37" s="57">
        <f t="shared" si="3"/>
        <v>0</v>
      </c>
      <c r="CC37" s="57">
        <f t="shared" si="3"/>
        <v>0</v>
      </c>
      <c r="CD37" s="57">
        <f t="shared" si="3"/>
        <v>0</v>
      </c>
      <c r="CE37" s="57">
        <f t="shared" si="3"/>
        <v>0</v>
      </c>
      <c r="CF37" s="57">
        <f t="shared" si="3"/>
        <v>0</v>
      </c>
      <c r="CG37" s="57">
        <f t="shared" si="3"/>
        <v>0</v>
      </c>
      <c r="CH37" s="57">
        <f t="shared" si="3"/>
        <v>0</v>
      </c>
      <c r="CI37" s="57">
        <f t="shared" si="3"/>
        <v>0</v>
      </c>
      <c r="CJ37" s="57">
        <f t="shared" si="2"/>
        <v>0</v>
      </c>
      <c r="CK37" s="57">
        <f t="shared" si="2"/>
        <v>0</v>
      </c>
      <c r="CL37" s="57">
        <f t="shared" si="2"/>
        <v>27</v>
      </c>
      <c r="CM37" s="57">
        <f t="shared" si="2"/>
        <v>0</v>
      </c>
      <c r="CN37" s="57">
        <f t="shared" si="2"/>
        <v>0</v>
      </c>
    </row>
    <row r="38" spans="2:92" x14ac:dyDescent="0.25">
      <c r="B38" s="47"/>
      <c r="C38" s="47" t="s">
        <v>77</v>
      </c>
      <c r="D38" s="47" t="s">
        <v>78</v>
      </c>
      <c r="E38" s="72">
        <v>309</v>
      </c>
      <c r="F38" s="48" t="s">
        <v>10</v>
      </c>
      <c r="G38" s="48" t="s">
        <v>10</v>
      </c>
      <c r="H38" s="48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>
        <v>26</v>
      </c>
      <c r="AB38" s="69"/>
      <c r="AC38" s="69"/>
      <c r="AD38" s="65"/>
      <c r="AE38" s="65"/>
      <c r="AF38" s="65"/>
      <c r="AG38" s="65"/>
      <c r="AH38" s="65">
        <v>308</v>
      </c>
      <c r="AI38" s="65"/>
      <c r="AJ38" s="65">
        <v>2</v>
      </c>
      <c r="AK38" s="65" t="s">
        <v>190</v>
      </c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>
        <v>2</v>
      </c>
      <c r="AX38" s="65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57">
        <f t="shared" si="4"/>
        <v>0</v>
      </c>
      <c r="BU38" s="57">
        <f t="shared" si="4"/>
        <v>0</v>
      </c>
      <c r="BV38" s="57">
        <f t="shared" si="4"/>
        <v>0</v>
      </c>
      <c r="BW38" s="57">
        <f t="shared" si="3"/>
        <v>0</v>
      </c>
      <c r="BX38" s="57">
        <f t="shared" si="3"/>
        <v>308</v>
      </c>
      <c r="BY38" s="57">
        <f t="shared" si="3"/>
        <v>0</v>
      </c>
      <c r="BZ38" s="57">
        <f t="shared" si="3"/>
        <v>2</v>
      </c>
      <c r="CA38" s="57">
        <f t="shared" si="3"/>
        <v>0</v>
      </c>
      <c r="CB38" s="57">
        <f t="shared" si="3"/>
        <v>0</v>
      </c>
      <c r="CC38" s="57">
        <f t="shared" si="3"/>
        <v>0</v>
      </c>
      <c r="CD38" s="57">
        <f t="shared" si="3"/>
        <v>0</v>
      </c>
      <c r="CE38" s="57">
        <f t="shared" si="3"/>
        <v>0</v>
      </c>
      <c r="CF38" s="57">
        <f t="shared" si="3"/>
        <v>0</v>
      </c>
      <c r="CG38" s="57">
        <f t="shared" si="3"/>
        <v>0</v>
      </c>
      <c r="CH38" s="57">
        <f t="shared" si="3"/>
        <v>0</v>
      </c>
      <c r="CI38" s="57">
        <f t="shared" si="3"/>
        <v>0</v>
      </c>
      <c r="CJ38" s="57">
        <f t="shared" si="2"/>
        <v>0</v>
      </c>
      <c r="CK38" s="57">
        <f t="shared" si="2"/>
        <v>0</v>
      </c>
      <c r="CL38" s="57">
        <f t="shared" si="2"/>
        <v>26</v>
      </c>
      <c r="CM38" s="57">
        <f t="shared" si="2"/>
        <v>2</v>
      </c>
      <c r="CN38" s="57">
        <f t="shared" si="2"/>
        <v>0</v>
      </c>
    </row>
    <row r="39" spans="2:92" x14ac:dyDescent="0.25">
      <c r="B39" s="47"/>
      <c r="C39" s="47" t="s">
        <v>79</v>
      </c>
      <c r="D39" s="47" t="s">
        <v>80</v>
      </c>
      <c r="E39" s="72">
        <v>7516</v>
      </c>
      <c r="F39" s="48"/>
      <c r="G39" s="48" t="s">
        <v>10</v>
      </c>
      <c r="H39" s="48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>
        <v>4</v>
      </c>
      <c r="AX39" s="65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57">
        <f t="shared" si="4"/>
        <v>0</v>
      </c>
      <c r="BU39" s="57">
        <f t="shared" si="4"/>
        <v>0</v>
      </c>
      <c r="BV39" s="57">
        <f t="shared" si="4"/>
        <v>0</v>
      </c>
      <c r="BW39" s="57">
        <f t="shared" si="3"/>
        <v>0</v>
      </c>
      <c r="BX39" s="57">
        <f t="shared" si="3"/>
        <v>0</v>
      </c>
      <c r="BY39" s="57">
        <f t="shared" si="3"/>
        <v>0</v>
      </c>
      <c r="BZ39" s="57">
        <f t="shared" si="3"/>
        <v>0</v>
      </c>
      <c r="CA39" s="57">
        <f t="shared" si="3"/>
        <v>0</v>
      </c>
      <c r="CB39" s="57">
        <f t="shared" si="3"/>
        <v>0</v>
      </c>
      <c r="CC39" s="57">
        <f t="shared" si="3"/>
        <v>0</v>
      </c>
      <c r="CD39" s="57">
        <f t="shared" si="3"/>
        <v>0</v>
      </c>
      <c r="CE39" s="57">
        <f t="shared" si="3"/>
        <v>0</v>
      </c>
      <c r="CF39" s="57">
        <f t="shared" si="3"/>
        <v>0</v>
      </c>
      <c r="CG39" s="57">
        <f t="shared" si="3"/>
        <v>0</v>
      </c>
      <c r="CH39" s="57">
        <f t="shared" si="3"/>
        <v>0</v>
      </c>
      <c r="CI39" s="57">
        <f t="shared" si="3"/>
        <v>0</v>
      </c>
      <c r="CJ39" s="57">
        <f t="shared" si="2"/>
        <v>0</v>
      </c>
      <c r="CK39" s="57">
        <f t="shared" si="2"/>
        <v>0</v>
      </c>
      <c r="CL39" s="57">
        <f t="shared" si="2"/>
        <v>0</v>
      </c>
      <c r="CM39" s="57">
        <f t="shared" si="2"/>
        <v>4</v>
      </c>
      <c r="CN39" s="57">
        <f t="shared" si="2"/>
        <v>0</v>
      </c>
    </row>
    <row r="40" spans="2:92" x14ac:dyDescent="0.25">
      <c r="B40" s="47" t="s">
        <v>82</v>
      </c>
      <c r="C40" s="47" t="s">
        <v>81</v>
      </c>
      <c r="D40" s="47" t="s">
        <v>83</v>
      </c>
      <c r="E40" s="72">
        <v>3371</v>
      </c>
      <c r="F40" s="48" t="s">
        <v>10</v>
      </c>
      <c r="G40" s="48"/>
      <c r="H40" s="48"/>
      <c r="I40" s="69"/>
      <c r="J40" s="69"/>
      <c r="K40" s="69"/>
      <c r="L40" s="69"/>
      <c r="M40" s="69">
        <v>45</v>
      </c>
      <c r="N40" s="69"/>
      <c r="O40" s="69"/>
      <c r="P40" s="69"/>
      <c r="Q40" s="69"/>
      <c r="R40" s="69">
        <v>3</v>
      </c>
      <c r="S40" s="69" t="s">
        <v>195</v>
      </c>
      <c r="T40" s="69"/>
      <c r="U40" s="69"/>
      <c r="V40" s="69"/>
      <c r="W40" s="69"/>
      <c r="X40" s="69"/>
      <c r="Y40" s="69"/>
      <c r="Z40" s="69"/>
      <c r="AA40" s="69">
        <v>7</v>
      </c>
      <c r="AB40" s="69">
        <v>4</v>
      </c>
      <c r="AC40" s="69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57">
        <f t="shared" si="4"/>
        <v>0</v>
      </c>
      <c r="BU40" s="57">
        <f t="shared" si="4"/>
        <v>0</v>
      </c>
      <c r="BV40" s="57">
        <f t="shared" si="4"/>
        <v>0</v>
      </c>
      <c r="BW40" s="57">
        <f t="shared" si="3"/>
        <v>0</v>
      </c>
      <c r="BX40" s="57">
        <f t="shared" si="3"/>
        <v>45</v>
      </c>
      <c r="BY40" s="57">
        <f t="shared" si="3"/>
        <v>0</v>
      </c>
      <c r="BZ40" s="57">
        <f t="shared" si="3"/>
        <v>0</v>
      </c>
      <c r="CA40" s="57">
        <f t="shared" si="3"/>
        <v>0</v>
      </c>
      <c r="CB40" s="57">
        <f t="shared" si="3"/>
        <v>0</v>
      </c>
      <c r="CC40" s="57">
        <f t="shared" si="3"/>
        <v>3</v>
      </c>
      <c r="CD40" s="57">
        <f t="shared" si="3"/>
        <v>0</v>
      </c>
      <c r="CE40" s="57">
        <f t="shared" si="3"/>
        <v>0</v>
      </c>
      <c r="CF40" s="57">
        <f t="shared" si="3"/>
        <v>0</v>
      </c>
      <c r="CG40" s="57">
        <f t="shared" si="3"/>
        <v>0</v>
      </c>
      <c r="CH40" s="57">
        <f t="shared" si="3"/>
        <v>0</v>
      </c>
      <c r="CI40" s="57">
        <f t="shared" si="3"/>
        <v>0</v>
      </c>
      <c r="CJ40" s="57">
        <f t="shared" si="2"/>
        <v>0</v>
      </c>
      <c r="CK40" s="57">
        <f t="shared" si="2"/>
        <v>0</v>
      </c>
      <c r="CL40" s="57">
        <f t="shared" si="2"/>
        <v>7</v>
      </c>
      <c r="CM40" s="57">
        <f t="shared" si="2"/>
        <v>4</v>
      </c>
      <c r="CN40" s="57">
        <f t="shared" si="2"/>
        <v>0</v>
      </c>
    </row>
    <row r="41" spans="2:92" x14ac:dyDescent="0.25">
      <c r="B41" s="47"/>
      <c r="C41" s="47" t="s">
        <v>84</v>
      </c>
      <c r="D41" s="47" t="s">
        <v>85</v>
      </c>
      <c r="E41" s="72">
        <v>121</v>
      </c>
      <c r="F41" s="48" t="s">
        <v>10</v>
      </c>
      <c r="G41" s="48"/>
      <c r="H41" s="48"/>
      <c r="I41" s="69"/>
      <c r="J41" s="69"/>
      <c r="K41" s="69"/>
      <c r="L41" s="69"/>
      <c r="M41" s="69"/>
      <c r="N41" s="69"/>
      <c r="O41" s="69"/>
      <c r="P41" s="69"/>
      <c r="Q41" s="69"/>
      <c r="R41" s="69">
        <v>2</v>
      </c>
      <c r="S41" s="69" t="s">
        <v>200</v>
      </c>
      <c r="T41" s="69"/>
      <c r="U41" s="69"/>
      <c r="V41" s="69"/>
      <c r="W41" s="69"/>
      <c r="X41" s="69"/>
      <c r="Y41" s="69"/>
      <c r="Z41" s="69"/>
      <c r="AA41" s="69">
        <v>9</v>
      </c>
      <c r="AB41" s="69">
        <v>1</v>
      </c>
      <c r="AC41" s="69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57">
        <f t="shared" si="4"/>
        <v>0</v>
      </c>
      <c r="BU41" s="57">
        <f t="shared" si="4"/>
        <v>0</v>
      </c>
      <c r="BV41" s="57">
        <f t="shared" si="4"/>
        <v>0</v>
      </c>
      <c r="BW41" s="57">
        <f t="shared" si="3"/>
        <v>0</v>
      </c>
      <c r="BX41" s="57">
        <f t="shared" si="3"/>
        <v>0</v>
      </c>
      <c r="BY41" s="57">
        <f t="shared" si="3"/>
        <v>0</v>
      </c>
      <c r="BZ41" s="57">
        <f t="shared" si="3"/>
        <v>0</v>
      </c>
      <c r="CA41" s="57">
        <f t="shared" si="3"/>
        <v>0</v>
      </c>
      <c r="CB41" s="57">
        <f t="shared" si="3"/>
        <v>0</v>
      </c>
      <c r="CC41" s="57">
        <f t="shared" si="3"/>
        <v>2</v>
      </c>
      <c r="CD41" s="57">
        <f t="shared" si="3"/>
        <v>0</v>
      </c>
      <c r="CE41" s="57">
        <f t="shared" si="3"/>
        <v>0</v>
      </c>
      <c r="CF41" s="57">
        <f t="shared" si="3"/>
        <v>0</v>
      </c>
      <c r="CG41" s="57">
        <f t="shared" si="3"/>
        <v>0</v>
      </c>
      <c r="CH41" s="57">
        <f t="shared" si="3"/>
        <v>0</v>
      </c>
      <c r="CI41" s="57">
        <f t="shared" si="3"/>
        <v>0</v>
      </c>
      <c r="CJ41" s="57">
        <f t="shared" si="2"/>
        <v>0</v>
      </c>
      <c r="CK41" s="57">
        <f t="shared" si="2"/>
        <v>0</v>
      </c>
      <c r="CL41" s="57">
        <f t="shared" si="2"/>
        <v>9</v>
      </c>
      <c r="CM41" s="57">
        <f t="shared" si="2"/>
        <v>1</v>
      </c>
      <c r="CN41" s="57">
        <f t="shared" si="2"/>
        <v>0</v>
      </c>
    </row>
    <row r="42" spans="2:92" x14ac:dyDescent="0.25">
      <c r="B42" s="47"/>
      <c r="C42" s="47" t="s">
        <v>86</v>
      </c>
      <c r="D42" s="47" t="s">
        <v>87</v>
      </c>
      <c r="E42" s="72">
        <v>432</v>
      </c>
      <c r="F42" s="48" t="s">
        <v>10</v>
      </c>
      <c r="G42" s="48"/>
      <c r="H42" s="48"/>
      <c r="I42" s="69"/>
      <c r="J42" s="69">
        <v>1</v>
      </c>
      <c r="K42" s="69"/>
      <c r="L42" s="69"/>
      <c r="M42" s="69"/>
      <c r="N42" s="69"/>
      <c r="O42" s="69"/>
      <c r="P42" s="69"/>
      <c r="Q42" s="69"/>
      <c r="R42" s="69">
        <v>1</v>
      </c>
      <c r="S42" s="69" t="s">
        <v>205</v>
      </c>
      <c r="T42" s="69">
        <v>1</v>
      </c>
      <c r="U42" s="69">
        <v>40</v>
      </c>
      <c r="V42" s="69"/>
      <c r="W42" s="69"/>
      <c r="X42" s="69"/>
      <c r="Y42" s="69"/>
      <c r="Z42" s="69"/>
      <c r="AA42" s="69">
        <v>16</v>
      </c>
      <c r="AB42" s="69">
        <v>2</v>
      </c>
      <c r="AC42" s="69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57">
        <f t="shared" si="4"/>
        <v>0</v>
      </c>
      <c r="BU42" s="57">
        <f t="shared" si="4"/>
        <v>1</v>
      </c>
      <c r="BV42" s="57">
        <f t="shared" si="4"/>
        <v>0</v>
      </c>
      <c r="BW42" s="57">
        <f t="shared" si="3"/>
        <v>0</v>
      </c>
      <c r="BX42" s="57">
        <f t="shared" si="3"/>
        <v>0</v>
      </c>
      <c r="BY42" s="57">
        <f t="shared" si="3"/>
        <v>0</v>
      </c>
      <c r="BZ42" s="57">
        <f t="shared" si="3"/>
        <v>0</v>
      </c>
      <c r="CA42" s="57">
        <f t="shared" si="3"/>
        <v>0</v>
      </c>
      <c r="CB42" s="57">
        <f t="shared" si="3"/>
        <v>0</v>
      </c>
      <c r="CC42" s="57">
        <f t="shared" si="3"/>
        <v>1</v>
      </c>
      <c r="CD42" s="57">
        <f t="shared" si="3"/>
        <v>0</v>
      </c>
      <c r="CE42" s="57">
        <f t="shared" si="3"/>
        <v>1</v>
      </c>
      <c r="CF42" s="57">
        <f t="shared" si="3"/>
        <v>40</v>
      </c>
      <c r="CG42" s="57">
        <f t="shared" si="3"/>
        <v>0</v>
      </c>
      <c r="CH42" s="57">
        <f t="shared" si="3"/>
        <v>0</v>
      </c>
      <c r="CI42" s="57">
        <f t="shared" si="3"/>
        <v>0</v>
      </c>
      <c r="CJ42" s="57">
        <f t="shared" si="2"/>
        <v>0</v>
      </c>
      <c r="CK42" s="57">
        <f t="shared" si="2"/>
        <v>0</v>
      </c>
      <c r="CL42" s="57">
        <f t="shared" si="2"/>
        <v>16</v>
      </c>
      <c r="CM42" s="57">
        <f t="shared" si="2"/>
        <v>2</v>
      </c>
      <c r="CN42" s="57">
        <f t="shared" si="2"/>
        <v>0</v>
      </c>
    </row>
    <row r="43" spans="2:92" x14ac:dyDescent="0.25">
      <c r="B43" s="47"/>
      <c r="C43" s="47" t="s">
        <v>88</v>
      </c>
      <c r="D43" s="71" t="s">
        <v>89</v>
      </c>
      <c r="E43" s="72"/>
      <c r="F43" s="48" t="s">
        <v>10</v>
      </c>
      <c r="G43" s="48"/>
      <c r="H43" s="48"/>
      <c r="I43" s="69"/>
      <c r="J43" s="69"/>
      <c r="K43" s="69"/>
      <c r="L43" s="69"/>
      <c r="M43" s="69"/>
      <c r="N43" s="69"/>
      <c r="O43" s="69"/>
      <c r="P43" s="69"/>
      <c r="Q43" s="69"/>
      <c r="R43" s="69">
        <v>2</v>
      </c>
      <c r="S43" s="69" t="s">
        <v>205</v>
      </c>
      <c r="T43" s="69"/>
      <c r="U43" s="69"/>
      <c r="V43" s="69"/>
      <c r="W43" s="69"/>
      <c r="X43" s="69"/>
      <c r="Y43" s="69"/>
      <c r="Z43" s="69"/>
      <c r="AA43" s="69">
        <v>10</v>
      </c>
      <c r="AB43" s="69"/>
      <c r="AC43" s="69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57">
        <f t="shared" si="4"/>
        <v>0</v>
      </c>
      <c r="BU43" s="57">
        <f t="shared" si="4"/>
        <v>0</v>
      </c>
      <c r="BV43" s="57">
        <f t="shared" si="4"/>
        <v>0</v>
      </c>
      <c r="BW43" s="57">
        <f t="shared" si="3"/>
        <v>0</v>
      </c>
      <c r="BX43" s="57">
        <f t="shared" si="3"/>
        <v>0</v>
      </c>
      <c r="BY43" s="57">
        <f t="shared" si="3"/>
        <v>0</v>
      </c>
      <c r="BZ43" s="57">
        <f t="shared" si="3"/>
        <v>0</v>
      </c>
      <c r="CA43" s="57">
        <f t="shared" si="3"/>
        <v>0</v>
      </c>
      <c r="CB43" s="57">
        <f t="shared" si="3"/>
        <v>0</v>
      </c>
      <c r="CC43" s="57">
        <f t="shared" si="3"/>
        <v>2</v>
      </c>
      <c r="CD43" s="57">
        <f t="shared" si="3"/>
        <v>0</v>
      </c>
      <c r="CE43" s="57">
        <f t="shared" si="3"/>
        <v>0</v>
      </c>
      <c r="CF43" s="57">
        <f t="shared" si="3"/>
        <v>0</v>
      </c>
      <c r="CG43" s="57">
        <f t="shared" si="3"/>
        <v>0</v>
      </c>
      <c r="CH43" s="57">
        <f t="shared" si="3"/>
        <v>0</v>
      </c>
      <c r="CI43" s="57">
        <f t="shared" si="3"/>
        <v>0</v>
      </c>
      <c r="CJ43" s="57">
        <f t="shared" si="2"/>
        <v>0</v>
      </c>
      <c r="CK43" s="57">
        <f t="shared" si="2"/>
        <v>0</v>
      </c>
      <c r="CL43" s="57">
        <f t="shared" si="2"/>
        <v>10</v>
      </c>
      <c r="CM43" s="57">
        <f t="shared" si="2"/>
        <v>0</v>
      </c>
      <c r="CN43" s="57">
        <f t="shared" si="2"/>
        <v>0</v>
      </c>
    </row>
    <row r="44" spans="2:92" x14ac:dyDescent="0.25">
      <c r="B44" s="47"/>
      <c r="C44" s="47" t="s">
        <v>90</v>
      </c>
      <c r="D44" s="71" t="s">
        <v>91</v>
      </c>
      <c r="E44" s="72"/>
      <c r="F44" s="48" t="s">
        <v>10</v>
      </c>
      <c r="G44" s="48" t="s">
        <v>10</v>
      </c>
      <c r="H44" s="48"/>
      <c r="I44" s="69"/>
      <c r="J44" s="69"/>
      <c r="K44" s="69"/>
      <c r="L44" s="69"/>
      <c r="M44" s="69"/>
      <c r="N44" s="69"/>
      <c r="O44" s="69"/>
      <c r="P44" s="69"/>
      <c r="Q44" s="69">
        <v>3</v>
      </c>
      <c r="R44" s="69">
        <v>5</v>
      </c>
      <c r="S44" s="69" t="s">
        <v>206</v>
      </c>
      <c r="T44" s="69">
        <v>1</v>
      </c>
      <c r="U44" s="69">
        <v>100</v>
      </c>
      <c r="V44" s="69"/>
      <c r="W44" s="69"/>
      <c r="X44" s="69"/>
      <c r="Y44" s="69"/>
      <c r="Z44" s="69"/>
      <c r="AA44" s="69">
        <v>29</v>
      </c>
      <c r="AB44" s="69">
        <v>4</v>
      </c>
      <c r="AC44" s="69"/>
      <c r="AD44" s="65"/>
      <c r="AE44" s="65">
        <v>1</v>
      </c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57">
        <f t="shared" si="4"/>
        <v>0</v>
      </c>
      <c r="BU44" s="57">
        <f t="shared" si="4"/>
        <v>1</v>
      </c>
      <c r="BV44" s="57">
        <f t="shared" si="4"/>
        <v>0</v>
      </c>
      <c r="BW44" s="57">
        <f t="shared" si="3"/>
        <v>0</v>
      </c>
      <c r="BX44" s="57">
        <f t="shared" si="3"/>
        <v>0</v>
      </c>
      <c r="BY44" s="57">
        <f t="shared" si="3"/>
        <v>0</v>
      </c>
      <c r="BZ44" s="57">
        <f t="shared" si="3"/>
        <v>0</v>
      </c>
      <c r="CA44" s="57">
        <f t="shared" si="3"/>
        <v>0</v>
      </c>
      <c r="CB44" s="57">
        <f t="shared" si="3"/>
        <v>3</v>
      </c>
      <c r="CC44" s="57">
        <f t="shared" si="3"/>
        <v>5</v>
      </c>
      <c r="CD44" s="57">
        <f t="shared" si="3"/>
        <v>0</v>
      </c>
      <c r="CE44" s="57">
        <f t="shared" si="3"/>
        <v>1</v>
      </c>
      <c r="CF44" s="57">
        <f t="shared" si="3"/>
        <v>100</v>
      </c>
      <c r="CG44" s="57">
        <f t="shared" si="3"/>
        <v>0</v>
      </c>
      <c r="CH44" s="57">
        <f t="shared" si="3"/>
        <v>0</v>
      </c>
      <c r="CI44" s="57">
        <f t="shared" si="3"/>
        <v>0</v>
      </c>
      <c r="CJ44" s="57">
        <f t="shared" si="2"/>
        <v>0</v>
      </c>
      <c r="CK44" s="57">
        <f t="shared" si="2"/>
        <v>0</v>
      </c>
      <c r="CL44" s="57">
        <f t="shared" si="2"/>
        <v>29</v>
      </c>
      <c r="CM44" s="57">
        <f t="shared" si="2"/>
        <v>4</v>
      </c>
      <c r="CN44" s="57">
        <f t="shared" si="2"/>
        <v>0</v>
      </c>
    </row>
    <row r="45" spans="2:92" x14ac:dyDescent="0.25">
      <c r="B45" s="47"/>
      <c r="C45" s="47" t="s">
        <v>92</v>
      </c>
      <c r="D45" s="47" t="s">
        <v>93</v>
      </c>
      <c r="E45" s="72">
        <v>7259</v>
      </c>
      <c r="F45" s="48" t="s">
        <v>10</v>
      </c>
      <c r="G45" s="48"/>
      <c r="H45" s="48"/>
      <c r="I45" s="69"/>
      <c r="J45" s="69">
        <v>2</v>
      </c>
      <c r="K45" s="69"/>
      <c r="L45" s="69"/>
      <c r="M45" s="69"/>
      <c r="N45" s="69"/>
      <c r="O45" s="69"/>
      <c r="P45" s="69"/>
      <c r="Q45" s="69">
        <v>1</v>
      </c>
      <c r="R45" s="69"/>
      <c r="S45" s="69" t="s">
        <v>200</v>
      </c>
      <c r="T45" s="69">
        <v>1</v>
      </c>
      <c r="U45" s="69">
        <v>134</v>
      </c>
      <c r="V45" s="69"/>
      <c r="W45" s="69"/>
      <c r="X45" s="69"/>
      <c r="Y45" s="69"/>
      <c r="Z45" s="69"/>
      <c r="AA45" s="69">
        <v>12</v>
      </c>
      <c r="AB45" s="69">
        <v>2</v>
      </c>
      <c r="AC45" s="69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57">
        <f t="shared" si="4"/>
        <v>0</v>
      </c>
      <c r="BU45" s="57">
        <f t="shared" si="4"/>
        <v>2</v>
      </c>
      <c r="BV45" s="57">
        <f t="shared" si="4"/>
        <v>0</v>
      </c>
      <c r="BW45" s="57">
        <f t="shared" si="3"/>
        <v>0</v>
      </c>
      <c r="BX45" s="57">
        <f t="shared" si="3"/>
        <v>0</v>
      </c>
      <c r="BY45" s="57">
        <f t="shared" si="3"/>
        <v>0</v>
      </c>
      <c r="BZ45" s="57">
        <f t="shared" si="3"/>
        <v>0</v>
      </c>
      <c r="CA45" s="57">
        <f t="shared" si="3"/>
        <v>0</v>
      </c>
      <c r="CB45" s="57">
        <f t="shared" si="3"/>
        <v>1</v>
      </c>
      <c r="CC45" s="57">
        <f t="shared" si="3"/>
        <v>0</v>
      </c>
      <c r="CD45" s="57">
        <f t="shared" si="3"/>
        <v>0</v>
      </c>
      <c r="CE45" s="57">
        <f t="shared" si="3"/>
        <v>1</v>
      </c>
      <c r="CF45" s="57">
        <f t="shared" si="3"/>
        <v>134</v>
      </c>
      <c r="CG45" s="57">
        <f t="shared" si="3"/>
        <v>0</v>
      </c>
      <c r="CH45" s="57">
        <f t="shared" si="3"/>
        <v>0</v>
      </c>
      <c r="CI45" s="57">
        <f t="shared" si="3"/>
        <v>0</v>
      </c>
      <c r="CJ45" s="57">
        <f t="shared" si="2"/>
        <v>0</v>
      </c>
      <c r="CK45" s="57">
        <f t="shared" si="2"/>
        <v>0</v>
      </c>
      <c r="CL45" s="57">
        <f t="shared" si="2"/>
        <v>12</v>
      </c>
      <c r="CM45" s="57">
        <f t="shared" si="2"/>
        <v>2</v>
      </c>
      <c r="CN45" s="57">
        <f t="shared" si="2"/>
        <v>0</v>
      </c>
    </row>
    <row r="46" spans="2:92" x14ac:dyDescent="0.25">
      <c r="B46" s="47"/>
      <c r="C46" s="47" t="s">
        <v>94</v>
      </c>
      <c r="D46" s="47" t="s">
        <v>95</v>
      </c>
      <c r="E46" s="72">
        <v>290</v>
      </c>
      <c r="F46" s="48" t="s">
        <v>10</v>
      </c>
      <c r="G46" s="48"/>
      <c r="H46" s="48"/>
      <c r="I46" s="69"/>
      <c r="J46" s="69"/>
      <c r="K46" s="69"/>
      <c r="L46" s="69"/>
      <c r="M46" s="69"/>
      <c r="N46" s="69">
        <v>300</v>
      </c>
      <c r="O46" s="69"/>
      <c r="P46" s="69"/>
      <c r="Q46" s="69"/>
      <c r="R46" s="69">
        <v>11</v>
      </c>
      <c r="S46" s="69"/>
      <c r="T46" s="69"/>
      <c r="U46" s="69"/>
      <c r="V46" s="69"/>
      <c r="W46" s="69"/>
      <c r="X46" s="69"/>
      <c r="Y46" s="69"/>
      <c r="Z46" s="69"/>
      <c r="AA46" s="69">
        <v>13</v>
      </c>
      <c r="AB46" s="69">
        <v>8</v>
      </c>
      <c r="AC46" s="69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57">
        <f t="shared" si="4"/>
        <v>0</v>
      </c>
      <c r="BU46" s="57">
        <f t="shared" si="4"/>
        <v>0</v>
      </c>
      <c r="BV46" s="57">
        <f t="shared" si="4"/>
        <v>0</v>
      </c>
      <c r="BW46" s="57">
        <f t="shared" si="3"/>
        <v>0</v>
      </c>
      <c r="BX46" s="57">
        <f t="shared" si="3"/>
        <v>0</v>
      </c>
      <c r="BY46" s="57">
        <f t="shared" si="3"/>
        <v>300</v>
      </c>
      <c r="BZ46" s="57">
        <f t="shared" si="3"/>
        <v>0</v>
      </c>
      <c r="CA46" s="57">
        <f t="shared" si="3"/>
        <v>0</v>
      </c>
      <c r="CB46" s="57">
        <f t="shared" si="3"/>
        <v>0</v>
      </c>
      <c r="CC46" s="57">
        <f t="shared" si="3"/>
        <v>11</v>
      </c>
      <c r="CD46" s="57">
        <f t="shared" si="3"/>
        <v>0</v>
      </c>
      <c r="CE46" s="57">
        <f t="shared" si="3"/>
        <v>0</v>
      </c>
      <c r="CF46" s="57">
        <f t="shared" si="3"/>
        <v>0</v>
      </c>
      <c r="CG46" s="57">
        <f t="shared" si="3"/>
        <v>0</v>
      </c>
      <c r="CH46" s="57">
        <f t="shared" si="3"/>
        <v>0</v>
      </c>
      <c r="CI46" s="57">
        <f t="shared" si="3"/>
        <v>0</v>
      </c>
      <c r="CJ46" s="57">
        <f t="shared" si="2"/>
        <v>0</v>
      </c>
      <c r="CK46" s="57">
        <f t="shared" si="2"/>
        <v>0</v>
      </c>
      <c r="CL46" s="57">
        <f t="shared" si="2"/>
        <v>13</v>
      </c>
      <c r="CM46" s="57">
        <f t="shared" si="2"/>
        <v>8</v>
      </c>
      <c r="CN46" s="57">
        <f t="shared" si="2"/>
        <v>0</v>
      </c>
    </row>
    <row r="47" spans="2:92" x14ac:dyDescent="0.25">
      <c r="B47" s="47"/>
      <c r="C47" s="47" t="s">
        <v>96</v>
      </c>
      <c r="D47" s="47" t="s">
        <v>97</v>
      </c>
      <c r="E47" s="72">
        <v>444</v>
      </c>
      <c r="F47" s="48" t="s">
        <v>10</v>
      </c>
      <c r="G47" s="48"/>
      <c r="H47" s="48"/>
      <c r="I47" s="69"/>
      <c r="J47" s="69"/>
      <c r="K47" s="69"/>
      <c r="L47" s="69"/>
      <c r="M47" s="69"/>
      <c r="N47" s="69"/>
      <c r="O47" s="69"/>
      <c r="P47" s="69"/>
      <c r="Q47" s="69"/>
      <c r="R47" s="69">
        <v>2</v>
      </c>
      <c r="S47" s="69" t="s">
        <v>200</v>
      </c>
      <c r="T47" s="69"/>
      <c r="U47" s="69"/>
      <c r="V47" s="69"/>
      <c r="W47" s="69"/>
      <c r="X47" s="69"/>
      <c r="Y47" s="69"/>
      <c r="Z47" s="69"/>
      <c r="AA47" s="69">
        <v>10</v>
      </c>
      <c r="AB47" s="69">
        <v>3</v>
      </c>
      <c r="AC47" s="69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57">
        <f t="shared" si="4"/>
        <v>0</v>
      </c>
      <c r="BU47" s="57">
        <f t="shared" si="4"/>
        <v>0</v>
      </c>
      <c r="BV47" s="57">
        <f t="shared" si="4"/>
        <v>0</v>
      </c>
      <c r="BW47" s="57">
        <f t="shared" si="3"/>
        <v>0</v>
      </c>
      <c r="BX47" s="57">
        <f t="shared" si="3"/>
        <v>0</v>
      </c>
      <c r="BY47" s="57">
        <f t="shared" si="3"/>
        <v>0</v>
      </c>
      <c r="BZ47" s="57">
        <f t="shared" si="3"/>
        <v>0</v>
      </c>
      <c r="CA47" s="57">
        <f t="shared" si="3"/>
        <v>0</v>
      </c>
      <c r="CB47" s="57">
        <f t="shared" si="3"/>
        <v>0</v>
      </c>
      <c r="CC47" s="57">
        <f t="shared" si="3"/>
        <v>2</v>
      </c>
      <c r="CD47" s="57">
        <f t="shared" si="3"/>
        <v>0</v>
      </c>
      <c r="CE47" s="57">
        <f t="shared" si="3"/>
        <v>0</v>
      </c>
      <c r="CF47" s="57">
        <f t="shared" si="3"/>
        <v>0</v>
      </c>
      <c r="CG47" s="57">
        <f t="shared" si="3"/>
        <v>0</v>
      </c>
      <c r="CH47" s="57">
        <f t="shared" si="3"/>
        <v>0</v>
      </c>
      <c r="CI47" s="57">
        <f t="shared" si="3"/>
        <v>0</v>
      </c>
      <c r="CJ47" s="57">
        <f t="shared" si="2"/>
        <v>0</v>
      </c>
      <c r="CK47" s="57">
        <f t="shared" si="2"/>
        <v>0</v>
      </c>
      <c r="CL47" s="57">
        <f t="shared" si="2"/>
        <v>10</v>
      </c>
      <c r="CM47" s="57">
        <f t="shared" si="2"/>
        <v>3</v>
      </c>
      <c r="CN47" s="57">
        <f t="shared" si="2"/>
        <v>0</v>
      </c>
    </row>
    <row r="48" spans="2:92" x14ac:dyDescent="0.25">
      <c r="B48" s="47"/>
      <c r="C48" s="47" t="s">
        <v>98</v>
      </c>
      <c r="D48" s="47" t="s">
        <v>99</v>
      </c>
      <c r="E48" s="72">
        <v>118</v>
      </c>
      <c r="F48" s="48" t="s">
        <v>10</v>
      </c>
      <c r="G48" s="48"/>
      <c r="H48" s="48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>
        <v>12</v>
      </c>
      <c r="AB48" s="69">
        <v>2</v>
      </c>
      <c r="AC48" s="69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57">
        <f t="shared" si="4"/>
        <v>0</v>
      </c>
      <c r="BU48" s="57">
        <f t="shared" si="4"/>
        <v>0</v>
      </c>
      <c r="BV48" s="57">
        <f t="shared" si="4"/>
        <v>0</v>
      </c>
      <c r="BW48" s="57">
        <f t="shared" si="3"/>
        <v>0</v>
      </c>
      <c r="BX48" s="57">
        <f t="shared" si="3"/>
        <v>0</v>
      </c>
      <c r="BY48" s="57">
        <f t="shared" si="3"/>
        <v>0</v>
      </c>
      <c r="BZ48" s="57">
        <f t="shared" si="3"/>
        <v>0</v>
      </c>
      <c r="CA48" s="57">
        <f t="shared" si="3"/>
        <v>0</v>
      </c>
      <c r="CB48" s="57">
        <f t="shared" si="3"/>
        <v>0</v>
      </c>
      <c r="CC48" s="57">
        <f t="shared" si="3"/>
        <v>0</v>
      </c>
      <c r="CD48" s="57">
        <f t="shared" si="3"/>
        <v>0</v>
      </c>
      <c r="CE48" s="57">
        <f t="shared" si="3"/>
        <v>0</v>
      </c>
      <c r="CF48" s="57">
        <f t="shared" si="3"/>
        <v>0</v>
      </c>
      <c r="CG48" s="57">
        <f t="shared" si="3"/>
        <v>0</v>
      </c>
      <c r="CH48" s="57">
        <f t="shared" si="3"/>
        <v>0</v>
      </c>
      <c r="CI48" s="57">
        <f t="shared" si="3"/>
        <v>0</v>
      </c>
      <c r="CJ48" s="57">
        <f t="shared" si="2"/>
        <v>0</v>
      </c>
      <c r="CK48" s="57">
        <f t="shared" si="2"/>
        <v>0</v>
      </c>
      <c r="CL48" s="57">
        <f t="shared" si="2"/>
        <v>12</v>
      </c>
      <c r="CM48" s="57">
        <f t="shared" si="2"/>
        <v>2</v>
      </c>
      <c r="CN48" s="57">
        <f t="shared" si="2"/>
        <v>0</v>
      </c>
    </row>
    <row r="49" spans="2:92" x14ac:dyDescent="0.25">
      <c r="B49" s="47"/>
      <c r="C49" s="47" t="s">
        <v>100</v>
      </c>
      <c r="D49" s="47" t="s">
        <v>101</v>
      </c>
      <c r="E49" s="72">
        <v>1333</v>
      </c>
      <c r="F49" s="48" t="s">
        <v>10</v>
      </c>
      <c r="G49" s="48"/>
      <c r="H49" s="48"/>
      <c r="I49" s="69"/>
      <c r="J49" s="69"/>
      <c r="K49" s="69"/>
      <c r="L49" s="69"/>
      <c r="M49" s="69"/>
      <c r="N49" s="69"/>
      <c r="O49" s="69"/>
      <c r="P49" s="69"/>
      <c r="Q49" s="69"/>
      <c r="R49" s="69">
        <v>3</v>
      </c>
      <c r="S49" s="69" t="s">
        <v>195</v>
      </c>
      <c r="T49" s="69"/>
      <c r="U49" s="69"/>
      <c r="V49" s="69"/>
      <c r="W49" s="69"/>
      <c r="X49" s="69"/>
      <c r="Y49" s="69"/>
      <c r="Z49" s="69"/>
      <c r="AA49" s="69">
        <v>14</v>
      </c>
      <c r="AB49" s="69">
        <v>1</v>
      </c>
      <c r="AC49" s="69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57">
        <f t="shared" si="4"/>
        <v>0</v>
      </c>
      <c r="BU49" s="57">
        <f t="shared" si="4"/>
        <v>0</v>
      </c>
      <c r="BV49" s="57">
        <f t="shared" si="4"/>
        <v>0</v>
      </c>
      <c r="BW49" s="57">
        <f t="shared" si="3"/>
        <v>0</v>
      </c>
      <c r="BX49" s="57">
        <f t="shared" si="3"/>
        <v>0</v>
      </c>
      <c r="BY49" s="57">
        <f t="shared" si="3"/>
        <v>0</v>
      </c>
      <c r="BZ49" s="57">
        <f t="shared" si="3"/>
        <v>0</v>
      </c>
      <c r="CA49" s="57">
        <f t="shared" si="3"/>
        <v>0</v>
      </c>
      <c r="CB49" s="57">
        <f t="shared" si="3"/>
        <v>0</v>
      </c>
      <c r="CC49" s="57">
        <f t="shared" si="3"/>
        <v>3</v>
      </c>
      <c r="CD49" s="57">
        <f t="shared" si="3"/>
        <v>0</v>
      </c>
      <c r="CE49" s="57">
        <f t="shared" si="3"/>
        <v>0</v>
      </c>
      <c r="CF49" s="57">
        <f t="shared" si="3"/>
        <v>0</v>
      </c>
      <c r="CG49" s="57">
        <f t="shared" si="3"/>
        <v>0</v>
      </c>
      <c r="CH49" s="57">
        <f t="shared" si="3"/>
        <v>0</v>
      </c>
      <c r="CI49" s="57">
        <f t="shared" si="3"/>
        <v>0</v>
      </c>
      <c r="CJ49" s="57">
        <f t="shared" si="2"/>
        <v>0</v>
      </c>
      <c r="CK49" s="57">
        <f t="shared" si="2"/>
        <v>0</v>
      </c>
      <c r="CL49" s="57">
        <f t="shared" si="2"/>
        <v>14</v>
      </c>
      <c r="CM49" s="57">
        <f t="shared" si="2"/>
        <v>1</v>
      </c>
      <c r="CN49" s="57">
        <f t="shared" si="2"/>
        <v>0</v>
      </c>
    </row>
    <row r="50" spans="2:92" x14ac:dyDescent="0.25">
      <c r="B50" s="47"/>
      <c r="C50" s="47" t="s">
        <v>102</v>
      </c>
      <c r="D50" s="47" t="s">
        <v>103</v>
      </c>
      <c r="E50" s="72">
        <v>6251</v>
      </c>
      <c r="F50" s="48" t="s">
        <v>10</v>
      </c>
      <c r="G50" s="48"/>
      <c r="H50" s="48" t="s">
        <v>10</v>
      </c>
      <c r="I50" s="69"/>
      <c r="J50" s="69"/>
      <c r="K50" s="69"/>
      <c r="L50" s="69">
        <v>4457</v>
      </c>
      <c r="M50" s="69">
        <v>98</v>
      </c>
      <c r="N50" s="69">
        <v>84</v>
      </c>
      <c r="O50" s="69">
        <v>2</v>
      </c>
      <c r="P50" s="69" t="s">
        <v>197</v>
      </c>
      <c r="Q50" s="69"/>
      <c r="R50" s="69">
        <v>18</v>
      </c>
      <c r="S50" s="69" t="s">
        <v>207</v>
      </c>
      <c r="T50" s="69">
        <v>1</v>
      </c>
      <c r="U50" s="69">
        <v>140</v>
      </c>
      <c r="V50" s="69"/>
      <c r="W50" s="69"/>
      <c r="X50" s="69"/>
      <c r="Y50" s="69"/>
      <c r="Z50" s="69"/>
      <c r="AA50" s="69">
        <v>89</v>
      </c>
      <c r="AB50" s="69">
        <v>10</v>
      </c>
      <c r="AC50" s="69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>
        <v>40</v>
      </c>
      <c r="BM50" s="61"/>
      <c r="BN50" s="61"/>
      <c r="BO50" s="61"/>
      <c r="BP50" s="61"/>
      <c r="BQ50" s="61"/>
      <c r="BR50" s="61"/>
      <c r="BS50" s="61"/>
      <c r="BT50" s="57">
        <f t="shared" si="4"/>
        <v>0</v>
      </c>
      <c r="BU50" s="57">
        <f t="shared" si="4"/>
        <v>0</v>
      </c>
      <c r="BV50" s="57">
        <f t="shared" si="4"/>
        <v>0</v>
      </c>
      <c r="BW50" s="57">
        <f t="shared" si="3"/>
        <v>4457</v>
      </c>
      <c r="BX50" s="57">
        <f t="shared" si="3"/>
        <v>98</v>
      </c>
      <c r="BY50" s="57">
        <f t="shared" si="3"/>
        <v>84</v>
      </c>
      <c r="BZ50" s="57">
        <f t="shared" si="3"/>
        <v>2</v>
      </c>
      <c r="CA50" s="57">
        <f t="shared" si="3"/>
        <v>0</v>
      </c>
      <c r="CB50" s="57">
        <f t="shared" si="3"/>
        <v>0</v>
      </c>
      <c r="CC50" s="57">
        <f t="shared" si="3"/>
        <v>18</v>
      </c>
      <c r="CD50" s="57">
        <f t="shared" si="3"/>
        <v>0</v>
      </c>
      <c r="CE50" s="57">
        <f t="shared" si="3"/>
        <v>1</v>
      </c>
      <c r="CF50" s="57">
        <f t="shared" si="3"/>
        <v>140</v>
      </c>
      <c r="CG50" s="57">
        <f t="shared" si="3"/>
        <v>40</v>
      </c>
      <c r="CH50" s="57">
        <f t="shared" si="3"/>
        <v>0</v>
      </c>
      <c r="CI50" s="57">
        <f t="shared" si="3"/>
        <v>0</v>
      </c>
      <c r="CJ50" s="57">
        <f t="shared" si="2"/>
        <v>0</v>
      </c>
      <c r="CK50" s="57">
        <f t="shared" si="2"/>
        <v>0</v>
      </c>
      <c r="CL50" s="57">
        <f t="shared" si="2"/>
        <v>89</v>
      </c>
      <c r="CM50" s="57">
        <f t="shared" si="2"/>
        <v>10</v>
      </c>
      <c r="CN50" s="57">
        <f t="shared" si="2"/>
        <v>0</v>
      </c>
    </row>
    <row r="51" spans="2:92" x14ac:dyDescent="0.25">
      <c r="B51" s="47"/>
      <c r="C51" s="47" t="s">
        <v>104</v>
      </c>
      <c r="D51" s="47" t="s">
        <v>105</v>
      </c>
      <c r="E51" s="72">
        <v>21749</v>
      </c>
      <c r="F51" s="48"/>
      <c r="G51" s="48" t="s">
        <v>10</v>
      </c>
      <c r="H51" s="48" t="s">
        <v>10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5"/>
      <c r="AE51" s="65">
        <v>1</v>
      </c>
      <c r="AF51" s="65"/>
      <c r="AG51" s="65"/>
      <c r="AH51" s="65"/>
      <c r="AI51" s="65"/>
      <c r="AJ51" s="65"/>
      <c r="AK51" s="65" t="s">
        <v>192</v>
      </c>
      <c r="AL51" s="65"/>
      <c r="AM51" s="65"/>
      <c r="AN51" s="65"/>
      <c r="AO51" s="65">
        <v>1</v>
      </c>
      <c r="AP51" s="65">
        <v>251</v>
      </c>
      <c r="AQ51" s="65"/>
      <c r="AR51" s="65"/>
      <c r="AS51" s="65"/>
      <c r="AT51" s="65"/>
      <c r="AU51" s="65"/>
      <c r="AV51" s="65"/>
      <c r="AW51" s="65"/>
      <c r="AX51" s="65"/>
      <c r="AY51" s="61"/>
      <c r="AZ51" s="61"/>
      <c r="BA51" s="61"/>
      <c r="BB51" s="61"/>
      <c r="BC51" s="61">
        <v>164</v>
      </c>
      <c r="BD51" s="61">
        <v>74</v>
      </c>
      <c r="BE51" s="61"/>
      <c r="BF51" s="61" t="s">
        <v>181</v>
      </c>
      <c r="BG51" s="61">
        <v>2</v>
      </c>
      <c r="BH51" s="61">
        <v>11</v>
      </c>
      <c r="BI51" s="61"/>
      <c r="BJ51" s="61">
        <v>1</v>
      </c>
      <c r="BK51" s="61">
        <v>124</v>
      </c>
      <c r="BL51" s="61">
        <v>90</v>
      </c>
      <c r="BM51" s="61"/>
      <c r="BN51" s="61"/>
      <c r="BO51" s="61"/>
      <c r="BP51" s="61"/>
      <c r="BQ51" s="61">
        <v>250</v>
      </c>
      <c r="BR51" s="61">
        <v>9</v>
      </c>
      <c r="BS51" s="61"/>
      <c r="BT51" s="57">
        <f t="shared" si="4"/>
        <v>0</v>
      </c>
      <c r="BU51" s="57">
        <f t="shared" si="4"/>
        <v>1</v>
      </c>
      <c r="BV51" s="57">
        <f t="shared" si="4"/>
        <v>0</v>
      </c>
      <c r="BW51" s="57">
        <f t="shared" si="3"/>
        <v>0</v>
      </c>
      <c r="BX51" s="57">
        <f t="shared" si="3"/>
        <v>164</v>
      </c>
      <c r="BY51" s="57">
        <f t="shared" si="3"/>
        <v>74</v>
      </c>
      <c r="BZ51" s="57">
        <f t="shared" si="3"/>
        <v>0</v>
      </c>
      <c r="CA51" s="57">
        <f t="shared" si="3"/>
        <v>0</v>
      </c>
      <c r="CB51" s="57">
        <f t="shared" si="3"/>
        <v>2</v>
      </c>
      <c r="CC51" s="57">
        <f t="shared" si="3"/>
        <v>11</v>
      </c>
      <c r="CD51" s="57">
        <f t="shared" si="3"/>
        <v>0</v>
      </c>
      <c r="CE51" s="57">
        <f t="shared" si="3"/>
        <v>2</v>
      </c>
      <c r="CF51" s="57">
        <f t="shared" si="3"/>
        <v>375</v>
      </c>
      <c r="CG51" s="57">
        <f t="shared" si="3"/>
        <v>90</v>
      </c>
      <c r="CH51" s="57">
        <f t="shared" si="3"/>
        <v>0</v>
      </c>
      <c r="CI51" s="57">
        <f t="shared" si="3"/>
        <v>0</v>
      </c>
      <c r="CJ51" s="57">
        <f t="shared" si="2"/>
        <v>0</v>
      </c>
      <c r="CK51" s="57">
        <f t="shared" si="2"/>
        <v>0</v>
      </c>
      <c r="CL51" s="57">
        <f t="shared" si="2"/>
        <v>250</v>
      </c>
      <c r="CM51" s="57">
        <f t="shared" si="2"/>
        <v>9</v>
      </c>
      <c r="CN51" s="57">
        <f t="shared" si="2"/>
        <v>0</v>
      </c>
    </row>
    <row r="52" spans="2:92" x14ac:dyDescent="0.25">
      <c r="B52" s="47"/>
      <c r="C52" s="47" t="s">
        <v>106</v>
      </c>
      <c r="D52" s="47" t="s">
        <v>107</v>
      </c>
      <c r="E52" s="47"/>
      <c r="F52" s="48"/>
      <c r="G52" s="48"/>
      <c r="H52" s="48" t="s">
        <v>10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>
        <v>14</v>
      </c>
      <c r="BS52" s="61"/>
      <c r="BT52" s="57">
        <f t="shared" si="4"/>
        <v>0</v>
      </c>
      <c r="BU52" s="57">
        <f t="shared" si="4"/>
        <v>0</v>
      </c>
      <c r="BV52" s="57">
        <f t="shared" si="4"/>
        <v>0</v>
      </c>
      <c r="BW52" s="57">
        <f t="shared" si="3"/>
        <v>0</v>
      </c>
      <c r="BX52" s="57">
        <f t="shared" si="3"/>
        <v>0</v>
      </c>
      <c r="BY52" s="57">
        <f t="shared" si="3"/>
        <v>0</v>
      </c>
      <c r="BZ52" s="57">
        <f t="shared" si="3"/>
        <v>0</v>
      </c>
      <c r="CA52" s="57">
        <f t="shared" si="3"/>
        <v>0</v>
      </c>
      <c r="CB52" s="57">
        <f t="shared" si="3"/>
        <v>0</v>
      </c>
      <c r="CC52" s="57">
        <f t="shared" si="3"/>
        <v>0</v>
      </c>
      <c r="CD52" s="57">
        <f t="shared" si="3"/>
        <v>0</v>
      </c>
      <c r="CE52" s="57">
        <f t="shared" si="3"/>
        <v>0</v>
      </c>
      <c r="CF52" s="57">
        <f t="shared" si="3"/>
        <v>0</v>
      </c>
      <c r="CG52" s="57">
        <f t="shared" si="3"/>
        <v>0</v>
      </c>
      <c r="CH52" s="57">
        <f t="shared" si="3"/>
        <v>0</v>
      </c>
      <c r="CI52" s="57">
        <f t="shared" si="3"/>
        <v>0</v>
      </c>
      <c r="CJ52" s="57">
        <f t="shared" si="2"/>
        <v>0</v>
      </c>
      <c r="CK52" s="57">
        <f t="shared" si="2"/>
        <v>0</v>
      </c>
      <c r="CL52" s="57">
        <f t="shared" si="2"/>
        <v>0</v>
      </c>
      <c r="CM52" s="57">
        <f t="shared" si="2"/>
        <v>14</v>
      </c>
      <c r="CN52" s="57">
        <f t="shared" si="2"/>
        <v>0</v>
      </c>
    </row>
    <row r="53" spans="2:92" s="81" customFormat="1" x14ac:dyDescent="0.25">
      <c r="B53" s="74"/>
      <c r="C53" s="74"/>
      <c r="D53" s="74" t="s">
        <v>167</v>
      </c>
      <c r="E53" s="75">
        <v>399619</v>
      </c>
      <c r="F53" s="76">
        <v>38</v>
      </c>
      <c r="G53" s="76">
        <v>17</v>
      </c>
      <c r="H53" s="76">
        <v>11</v>
      </c>
      <c r="I53" s="77">
        <f>SUM(I7:I52)</f>
        <v>0</v>
      </c>
      <c r="J53" s="77">
        <f t="shared" ref="J53:BS53" si="5">SUM(J7:J52)</f>
        <v>10</v>
      </c>
      <c r="K53" s="77">
        <f t="shared" si="5"/>
        <v>11</v>
      </c>
      <c r="L53" s="77">
        <f t="shared" si="5"/>
        <v>42231</v>
      </c>
      <c r="M53" s="77">
        <f t="shared" si="5"/>
        <v>5934</v>
      </c>
      <c r="N53" s="77">
        <f t="shared" si="5"/>
        <v>11496</v>
      </c>
      <c r="O53" s="77">
        <f t="shared" si="5"/>
        <v>2</v>
      </c>
      <c r="P53" s="77">
        <f t="shared" si="5"/>
        <v>0</v>
      </c>
      <c r="Q53" s="77">
        <f t="shared" si="5"/>
        <v>22</v>
      </c>
      <c r="R53" s="77">
        <f t="shared" si="5"/>
        <v>209</v>
      </c>
      <c r="S53" s="77">
        <f t="shared" si="5"/>
        <v>0</v>
      </c>
      <c r="T53" s="77">
        <f t="shared" si="5"/>
        <v>18</v>
      </c>
      <c r="U53" s="77">
        <f t="shared" si="5"/>
        <v>8942</v>
      </c>
      <c r="V53" s="77">
        <f t="shared" si="5"/>
        <v>0</v>
      </c>
      <c r="W53" s="77">
        <f t="shared" si="5"/>
        <v>21</v>
      </c>
      <c r="X53" s="77">
        <f t="shared" si="5"/>
        <v>0</v>
      </c>
      <c r="Y53" s="77">
        <f t="shared" si="5"/>
        <v>5063</v>
      </c>
      <c r="Z53" s="77">
        <f t="shared" si="5"/>
        <v>0</v>
      </c>
      <c r="AA53" s="77">
        <f t="shared" si="5"/>
        <v>1516</v>
      </c>
      <c r="AB53" s="77">
        <f t="shared" si="5"/>
        <v>152</v>
      </c>
      <c r="AC53" s="77">
        <f t="shared" si="5"/>
        <v>0</v>
      </c>
      <c r="AD53" s="78">
        <f t="shared" si="5"/>
        <v>0</v>
      </c>
      <c r="AE53" s="78">
        <f t="shared" si="5"/>
        <v>5</v>
      </c>
      <c r="AF53" s="78">
        <f t="shared" si="5"/>
        <v>7</v>
      </c>
      <c r="AG53" s="78">
        <f t="shared" si="5"/>
        <v>1809</v>
      </c>
      <c r="AH53" s="78">
        <f t="shared" si="5"/>
        <v>1173</v>
      </c>
      <c r="AI53" s="78">
        <f t="shared" si="5"/>
        <v>2372</v>
      </c>
      <c r="AJ53" s="78">
        <f t="shared" si="5"/>
        <v>4</v>
      </c>
      <c r="AK53" s="78">
        <f t="shared" si="5"/>
        <v>0</v>
      </c>
      <c r="AL53" s="78">
        <f t="shared" si="5"/>
        <v>6</v>
      </c>
      <c r="AM53" s="78">
        <f t="shared" si="5"/>
        <v>29</v>
      </c>
      <c r="AN53" s="78">
        <f t="shared" si="5"/>
        <v>0</v>
      </c>
      <c r="AO53" s="78">
        <f t="shared" si="5"/>
        <v>3</v>
      </c>
      <c r="AP53" s="78">
        <f t="shared" si="5"/>
        <v>880</v>
      </c>
      <c r="AQ53" s="78">
        <f t="shared" si="5"/>
        <v>3439</v>
      </c>
      <c r="AR53" s="78">
        <f t="shared" si="5"/>
        <v>3</v>
      </c>
      <c r="AS53" s="78">
        <f t="shared" si="5"/>
        <v>0</v>
      </c>
      <c r="AT53" s="78">
        <f t="shared" si="5"/>
        <v>1150</v>
      </c>
      <c r="AU53" s="78">
        <f t="shared" si="5"/>
        <v>0</v>
      </c>
      <c r="AV53" s="78">
        <f t="shared" si="5"/>
        <v>84</v>
      </c>
      <c r="AW53" s="78">
        <f t="shared" si="5"/>
        <v>64</v>
      </c>
      <c r="AX53" s="78">
        <f t="shared" si="5"/>
        <v>0</v>
      </c>
      <c r="AY53" s="79">
        <f t="shared" si="5"/>
        <v>0</v>
      </c>
      <c r="AZ53" s="79">
        <f t="shared" si="5"/>
        <v>0</v>
      </c>
      <c r="BA53" s="79">
        <f t="shared" si="5"/>
        <v>6</v>
      </c>
      <c r="BB53" s="79">
        <f t="shared" si="5"/>
        <v>2814</v>
      </c>
      <c r="BC53" s="79">
        <f t="shared" si="5"/>
        <v>313</v>
      </c>
      <c r="BD53" s="79">
        <f t="shared" si="5"/>
        <v>2342</v>
      </c>
      <c r="BE53" s="79">
        <f t="shared" si="5"/>
        <v>1</v>
      </c>
      <c r="BF53" s="79">
        <f t="shared" si="5"/>
        <v>0</v>
      </c>
      <c r="BG53" s="79">
        <f t="shared" si="5"/>
        <v>3</v>
      </c>
      <c r="BH53" s="79">
        <f t="shared" si="5"/>
        <v>35</v>
      </c>
      <c r="BI53" s="79">
        <f t="shared" si="5"/>
        <v>0</v>
      </c>
      <c r="BJ53" s="79">
        <f t="shared" si="5"/>
        <v>12</v>
      </c>
      <c r="BK53" s="79">
        <f t="shared" si="5"/>
        <v>9420</v>
      </c>
      <c r="BL53" s="79">
        <f t="shared" si="5"/>
        <v>3240</v>
      </c>
      <c r="BM53" s="79">
        <f t="shared" si="5"/>
        <v>6</v>
      </c>
      <c r="BN53" s="79">
        <f t="shared" si="5"/>
        <v>0</v>
      </c>
      <c r="BO53" s="79">
        <f t="shared" si="5"/>
        <v>592</v>
      </c>
      <c r="BP53" s="79">
        <f t="shared" si="5"/>
        <v>0</v>
      </c>
      <c r="BQ53" s="79">
        <f t="shared" si="5"/>
        <v>250</v>
      </c>
      <c r="BR53" s="79">
        <f t="shared" si="5"/>
        <v>40</v>
      </c>
      <c r="BS53" s="79">
        <f t="shared" si="5"/>
        <v>0</v>
      </c>
      <c r="BT53" s="80">
        <f>SUM(BT7:BT52)</f>
        <v>0</v>
      </c>
      <c r="BU53" s="80">
        <f t="shared" ref="BU53:CN53" si="6">SUM(BU7:BU52)</f>
        <v>15</v>
      </c>
      <c r="BV53" s="80">
        <f t="shared" si="6"/>
        <v>24</v>
      </c>
      <c r="BW53" s="80">
        <f t="shared" si="6"/>
        <v>46854</v>
      </c>
      <c r="BX53" s="80">
        <f t="shared" si="6"/>
        <v>7420</v>
      </c>
      <c r="BY53" s="80">
        <f t="shared" si="6"/>
        <v>16210</v>
      </c>
      <c r="BZ53" s="80">
        <f t="shared" si="6"/>
        <v>7</v>
      </c>
      <c r="CA53" s="80">
        <f t="shared" si="6"/>
        <v>0</v>
      </c>
      <c r="CB53" s="80">
        <f t="shared" si="6"/>
        <v>31</v>
      </c>
      <c r="CC53" s="80">
        <f t="shared" si="6"/>
        <v>273</v>
      </c>
      <c r="CD53" s="80">
        <f t="shared" si="6"/>
        <v>0</v>
      </c>
      <c r="CE53" s="80">
        <f t="shared" si="6"/>
        <v>33</v>
      </c>
      <c r="CF53" s="80">
        <f t="shared" si="6"/>
        <v>19242</v>
      </c>
      <c r="CG53" s="80">
        <f t="shared" si="6"/>
        <v>6679</v>
      </c>
      <c r="CH53" s="80">
        <f t="shared" si="6"/>
        <v>30</v>
      </c>
      <c r="CI53" s="80">
        <f t="shared" si="6"/>
        <v>0</v>
      </c>
      <c r="CJ53" s="80">
        <f t="shared" si="6"/>
        <v>6805</v>
      </c>
      <c r="CK53" s="80">
        <f t="shared" si="6"/>
        <v>0</v>
      </c>
      <c r="CL53" s="80">
        <f t="shared" si="6"/>
        <v>1850</v>
      </c>
      <c r="CM53" s="80">
        <f t="shared" si="6"/>
        <v>256</v>
      </c>
      <c r="CN53" s="80">
        <f t="shared" si="6"/>
        <v>0</v>
      </c>
    </row>
    <row r="54" spans="2:92" x14ac:dyDescent="0.25">
      <c r="B54" s="47"/>
      <c r="C54" s="47"/>
      <c r="D54" s="47" t="s">
        <v>114</v>
      </c>
      <c r="E54" s="47"/>
      <c r="F54" s="49">
        <v>3909180.49</v>
      </c>
      <c r="G54" s="49">
        <v>1527871.88</v>
      </c>
      <c r="H54" s="49">
        <v>2081214.73</v>
      </c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57"/>
      <c r="BU54" s="57"/>
      <c r="BV54" s="57"/>
      <c r="BW54" s="57"/>
      <c r="BX54" s="57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</row>
    <row r="55" spans="2:92" x14ac:dyDescent="0.25">
      <c r="B55" s="47"/>
      <c r="C55" s="47"/>
      <c r="D55" s="50" t="s">
        <v>110</v>
      </c>
      <c r="E55" s="50"/>
      <c r="F55" s="49">
        <v>1158410.6200000001</v>
      </c>
      <c r="G55" s="49">
        <v>1058227.7</v>
      </c>
      <c r="H55" s="49">
        <v>2081214.73</v>
      </c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</row>
    <row r="56" spans="2:92" x14ac:dyDescent="0.25">
      <c r="B56" s="47"/>
      <c r="C56" s="47"/>
      <c r="D56" s="50" t="s">
        <v>111</v>
      </c>
      <c r="E56" s="50"/>
      <c r="F56" s="51">
        <f>F55/F54</f>
        <v>0.2963308097344976</v>
      </c>
      <c r="G56" s="51">
        <f>G55/G54</f>
        <v>0.69261546982591238</v>
      </c>
      <c r="H56" s="51">
        <f>H55/H54</f>
        <v>1</v>
      </c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</row>
    <row r="57" spans="2:92" x14ac:dyDescent="0.25">
      <c r="B57" s="47"/>
      <c r="C57" s="47"/>
      <c r="D57" s="52" t="s">
        <v>115</v>
      </c>
      <c r="E57" s="52"/>
      <c r="F57" s="53">
        <v>2711943.62</v>
      </c>
      <c r="G57" s="53">
        <v>123151.4</v>
      </c>
      <c r="H57" s="53">
        <v>0</v>
      </c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</row>
    <row r="58" spans="2:92" x14ac:dyDescent="0.25">
      <c r="B58" s="47"/>
      <c r="C58" s="47"/>
      <c r="D58" s="50" t="s">
        <v>111</v>
      </c>
      <c r="E58" s="50"/>
      <c r="F58" s="51">
        <f>F57/F54</f>
        <v>0.69373712135762755</v>
      </c>
      <c r="G58" s="51">
        <f t="shared" ref="G58:H58" si="7">G57/G54</f>
        <v>8.0603224401250187E-2</v>
      </c>
      <c r="H58" s="51">
        <f t="shared" si="7"/>
        <v>0</v>
      </c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61"/>
      <c r="BS58" s="61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</row>
    <row r="59" spans="2:92" x14ac:dyDescent="0.25">
      <c r="B59" s="47"/>
      <c r="C59" s="47"/>
      <c r="D59" s="47"/>
      <c r="E59" s="47"/>
      <c r="F59" s="54"/>
      <c r="G59" s="54"/>
      <c r="H59" s="54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1"/>
      <c r="BS59" s="61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</row>
    <row r="60" spans="2:92" x14ac:dyDescent="0.25">
      <c r="B60" s="47"/>
      <c r="C60" s="47"/>
      <c r="D60" s="47" t="s">
        <v>112</v>
      </c>
      <c r="E60" s="47"/>
      <c r="F60" s="47"/>
      <c r="G60" s="47"/>
      <c r="H60" s="49">
        <f>SUM(F54:H54)</f>
        <v>7518267.0999999996</v>
      </c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1"/>
      <c r="BS60" s="61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</row>
    <row r="61" spans="2:92" x14ac:dyDescent="0.25">
      <c r="B61" s="47"/>
      <c r="C61" s="47"/>
      <c r="D61" s="50" t="s">
        <v>113</v>
      </c>
      <c r="E61" s="50"/>
      <c r="F61" s="47"/>
      <c r="G61" s="47"/>
      <c r="H61" s="49">
        <f>SUM(F55:H55)</f>
        <v>4297853.0500000007</v>
      </c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1"/>
      <c r="BS61" s="61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</row>
    <row r="62" spans="2:92" x14ac:dyDescent="0.25">
      <c r="B62" s="47"/>
      <c r="C62" s="47"/>
      <c r="D62" s="50" t="s">
        <v>111</v>
      </c>
      <c r="E62" s="50"/>
      <c r="F62" s="47"/>
      <c r="G62" s="47"/>
      <c r="H62" s="51">
        <f>H61/H60</f>
        <v>0.57165474341820088</v>
      </c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</row>
    <row r="63" spans="2:92" x14ac:dyDescent="0.25">
      <c r="H63" s="1">
        <f>SUM(F57:G57)</f>
        <v>2835095.02</v>
      </c>
    </row>
    <row r="64" spans="2:92" x14ac:dyDescent="0.25">
      <c r="H64">
        <f>H63/H60*100</f>
        <v>37.709421363867222</v>
      </c>
    </row>
  </sheetData>
  <mergeCells count="30">
    <mergeCell ref="B3:H3"/>
    <mergeCell ref="AD4:AK4"/>
    <mergeCell ref="T5:U5"/>
    <mergeCell ref="B4:B6"/>
    <mergeCell ref="C4:C6"/>
    <mergeCell ref="D4:D6"/>
    <mergeCell ref="E4:E5"/>
    <mergeCell ref="F4:F5"/>
    <mergeCell ref="G4:G5"/>
    <mergeCell ref="H4:H5"/>
    <mergeCell ref="I4:P4"/>
    <mergeCell ref="Q4:S4"/>
    <mergeCell ref="T4:X4"/>
    <mergeCell ref="AA4:AC4"/>
    <mergeCell ref="AL4:AN4"/>
    <mergeCell ref="AO4:AS4"/>
    <mergeCell ref="AV4:AX4"/>
    <mergeCell ref="AY4:BF4"/>
    <mergeCell ref="BG4:BI4"/>
    <mergeCell ref="CL3:CN3"/>
    <mergeCell ref="AO5:AP5"/>
    <mergeCell ref="BJ5:BK5"/>
    <mergeCell ref="CE5:CF5"/>
    <mergeCell ref="BO4:BP4"/>
    <mergeCell ref="BQ4:BS4"/>
    <mergeCell ref="BT4:CA4"/>
    <mergeCell ref="CB4:CD4"/>
    <mergeCell ref="CE4:CI4"/>
    <mergeCell ref="CL4:CN4"/>
    <mergeCell ref="BJ4:BN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A2" sqref="A2"/>
    </sheetView>
  </sheetViews>
  <sheetFormatPr defaultRowHeight="15" x14ac:dyDescent="0.25"/>
  <cols>
    <col min="1" max="1" width="56.5703125" customWidth="1"/>
  </cols>
  <sheetData>
    <row r="1" spans="1:12" x14ac:dyDescent="0.25">
      <c r="J1" s="108" t="s">
        <v>210</v>
      </c>
      <c r="K1" s="108"/>
      <c r="L1" s="108"/>
    </row>
    <row r="2" spans="1:12" ht="16.5" thickBot="1" x14ac:dyDescent="0.3">
      <c r="A2" s="3" t="s">
        <v>212</v>
      </c>
      <c r="B2" s="4"/>
      <c r="C2" s="5"/>
      <c r="D2" s="5"/>
      <c r="E2" s="5"/>
      <c r="F2" s="16"/>
      <c r="G2" s="16"/>
      <c r="H2" s="16"/>
      <c r="I2" s="16"/>
      <c r="J2" s="16"/>
      <c r="K2" s="16"/>
      <c r="L2" s="16"/>
    </row>
    <row r="3" spans="1:12" x14ac:dyDescent="0.25">
      <c r="A3" s="98" t="s">
        <v>139</v>
      </c>
      <c r="B3" s="100" t="s">
        <v>140</v>
      </c>
      <c r="C3" s="96"/>
      <c r="D3" s="96"/>
      <c r="E3" s="101"/>
      <c r="F3" s="94" t="s">
        <v>141</v>
      </c>
      <c r="G3" s="95"/>
      <c r="H3" s="95"/>
      <c r="I3" s="95"/>
      <c r="J3" s="96"/>
      <c r="K3" s="96"/>
      <c r="L3" s="97"/>
    </row>
    <row r="4" spans="1:12" x14ac:dyDescent="0.25">
      <c r="A4" s="99"/>
      <c r="B4" s="102"/>
      <c r="C4" s="103"/>
      <c r="D4" s="103"/>
      <c r="E4" s="104"/>
      <c r="F4" s="105" t="s">
        <v>142</v>
      </c>
      <c r="G4" s="106"/>
      <c r="H4" s="106"/>
      <c r="I4" s="106"/>
      <c r="J4" s="103"/>
      <c r="K4" s="103"/>
      <c r="L4" s="107"/>
    </row>
    <row r="5" spans="1:12" ht="63.75" x14ac:dyDescent="0.25">
      <c r="A5" s="99"/>
      <c r="B5" s="7" t="s">
        <v>143</v>
      </c>
      <c r="C5" s="8" t="s">
        <v>144</v>
      </c>
      <c r="D5" s="8" t="s">
        <v>145</v>
      </c>
      <c r="E5" s="6" t="s">
        <v>146</v>
      </c>
      <c r="F5" s="9" t="s">
        <v>147</v>
      </c>
      <c r="G5" s="8" t="s">
        <v>148</v>
      </c>
      <c r="H5" s="8" t="s">
        <v>149</v>
      </c>
      <c r="I5" s="8" t="s">
        <v>150</v>
      </c>
      <c r="J5" s="8" t="s">
        <v>151</v>
      </c>
      <c r="K5" s="8" t="s">
        <v>152</v>
      </c>
      <c r="L5" s="29" t="s">
        <v>153</v>
      </c>
    </row>
    <row r="6" spans="1:12" ht="25.5" x14ac:dyDescent="0.25">
      <c r="A6" s="30" t="s">
        <v>154</v>
      </c>
      <c r="B6" s="17">
        <v>536243</v>
      </c>
      <c r="C6" s="18"/>
      <c r="D6" s="19">
        <v>1608728</v>
      </c>
      <c r="E6" s="20">
        <v>2144971</v>
      </c>
      <c r="F6" s="42">
        <v>3</v>
      </c>
      <c r="G6" s="13"/>
      <c r="H6" s="43">
        <v>44.1</v>
      </c>
      <c r="I6" s="43">
        <v>1</v>
      </c>
      <c r="J6" s="43">
        <v>2</v>
      </c>
      <c r="K6" s="43">
        <v>37</v>
      </c>
      <c r="L6" s="44">
        <v>10000</v>
      </c>
    </row>
    <row r="7" spans="1:12" x14ac:dyDescent="0.25">
      <c r="A7" s="30" t="s">
        <v>209</v>
      </c>
      <c r="B7" s="17">
        <v>400970</v>
      </c>
      <c r="C7" s="18"/>
      <c r="D7" s="19">
        <v>1202911</v>
      </c>
      <c r="E7" s="20">
        <v>1603881</v>
      </c>
      <c r="F7" s="42">
        <v>1</v>
      </c>
      <c r="G7" s="13"/>
      <c r="H7" s="13"/>
      <c r="I7" s="13"/>
      <c r="J7" s="43">
        <v>1</v>
      </c>
      <c r="K7" s="13"/>
      <c r="L7" s="41">
        <v>10000</v>
      </c>
    </row>
    <row r="8" spans="1:12" ht="25.5" x14ac:dyDescent="0.25">
      <c r="A8" s="30" t="s">
        <v>155</v>
      </c>
      <c r="B8" s="21">
        <v>33475</v>
      </c>
      <c r="C8" s="18"/>
      <c r="D8" s="19">
        <v>100422</v>
      </c>
      <c r="E8" s="20">
        <v>133897</v>
      </c>
      <c r="F8" s="12">
        <v>1</v>
      </c>
      <c r="G8" s="13">
        <v>3.5</v>
      </c>
      <c r="H8" s="13">
        <v>2.5</v>
      </c>
      <c r="I8" s="13">
        <v>1</v>
      </c>
      <c r="J8" s="13"/>
      <c r="K8" s="13"/>
      <c r="L8" s="41"/>
    </row>
    <row r="9" spans="1:12" x14ac:dyDescent="0.25">
      <c r="A9" s="30" t="s">
        <v>156</v>
      </c>
      <c r="B9" s="22">
        <v>26264</v>
      </c>
      <c r="C9" s="18"/>
      <c r="D9" s="19">
        <v>78791</v>
      </c>
      <c r="E9" s="20">
        <v>105055</v>
      </c>
      <c r="F9" s="10">
        <v>1</v>
      </c>
      <c r="G9" s="11"/>
      <c r="H9" s="11"/>
      <c r="I9" s="11"/>
      <c r="J9" s="13">
        <v>4</v>
      </c>
      <c r="K9" s="13"/>
      <c r="L9" s="41"/>
    </row>
    <row r="10" spans="1:12" ht="25.5" x14ac:dyDescent="0.25">
      <c r="A10" s="30" t="s">
        <v>157</v>
      </c>
      <c r="B10" s="21">
        <v>93390</v>
      </c>
      <c r="C10" s="18"/>
      <c r="D10" s="23">
        <v>280170</v>
      </c>
      <c r="E10" s="20">
        <v>373560</v>
      </c>
      <c r="F10" s="12">
        <v>1</v>
      </c>
      <c r="G10" s="13"/>
      <c r="H10" s="13"/>
      <c r="I10" s="13"/>
      <c r="J10" s="13"/>
      <c r="K10" s="13">
        <v>1</v>
      </c>
      <c r="L10" s="41">
        <v>10000</v>
      </c>
    </row>
    <row r="11" spans="1:12" x14ac:dyDescent="0.25">
      <c r="A11" s="30" t="s">
        <v>158</v>
      </c>
      <c r="B11" s="24">
        <v>16329</v>
      </c>
      <c r="C11" s="25">
        <v>24494</v>
      </c>
      <c r="D11" s="19">
        <v>122467</v>
      </c>
      <c r="E11" s="20">
        <v>163290</v>
      </c>
      <c r="F11" s="12"/>
      <c r="G11" s="13"/>
      <c r="H11" s="13">
        <v>8</v>
      </c>
      <c r="I11" s="13">
        <v>1</v>
      </c>
      <c r="J11" s="13">
        <v>2</v>
      </c>
      <c r="K11" s="13">
        <v>3</v>
      </c>
      <c r="L11" s="41"/>
    </row>
    <row r="12" spans="1:12" x14ac:dyDescent="0.25">
      <c r="A12" s="30" t="s">
        <v>159</v>
      </c>
      <c r="B12" s="22">
        <v>158490</v>
      </c>
      <c r="C12" s="18"/>
      <c r="D12" s="19">
        <v>475467</v>
      </c>
      <c r="E12" s="20">
        <v>633957</v>
      </c>
      <c r="F12" s="10">
        <v>1</v>
      </c>
      <c r="G12" s="13"/>
      <c r="H12" s="11"/>
      <c r="I12" s="11"/>
      <c r="J12" s="13"/>
      <c r="K12" s="13"/>
      <c r="L12" s="41"/>
    </row>
    <row r="13" spans="1:12" x14ac:dyDescent="0.25">
      <c r="A13" s="31" t="s">
        <v>160</v>
      </c>
      <c r="B13" s="26">
        <v>1265161</v>
      </c>
      <c r="C13" s="27">
        <v>24494</v>
      </c>
      <c r="D13" s="27">
        <v>3868956</v>
      </c>
      <c r="E13" s="28">
        <v>5158611</v>
      </c>
      <c r="F13" s="14">
        <v>8</v>
      </c>
      <c r="G13" s="15">
        <v>3.5</v>
      </c>
      <c r="H13" s="15">
        <v>54.6</v>
      </c>
      <c r="I13" s="15">
        <v>3</v>
      </c>
      <c r="J13" s="15">
        <v>9</v>
      </c>
      <c r="K13" s="15">
        <v>41</v>
      </c>
      <c r="L13" s="32">
        <v>30000</v>
      </c>
    </row>
    <row r="14" spans="1:12" ht="15.75" thickBot="1" x14ac:dyDescent="0.3">
      <c r="A14" s="33" t="s">
        <v>161</v>
      </c>
      <c r="B14" s="34">
        <v>1800172.1684689813</v>
      </c>
      <c r="C14" s="35">
        <v>34852.020489470691</v>
      </c>
      <c r="D14" s="35">
        <v>5505059.7609561756</v>
      </c>
      <c r="E14" s="36">
        <v>7340083.9499146277</v>
      </c>
      <c r="F14" s="37"/>
      <c r="G14" s="38"/>
      <c r="H14" s="38"/>
      <c r="I14" s="38"/>
      <c r="J14" s="39"/>
      <c r="K14" s="39"/>
      <c r="L14" s="40"/>
    </row>
    <row r="15" spans="1:12" x14ac:dyDescent="0.25">
      <c r="A15" s="16"/>
      <c r="B15" s="4"/>
      <c r="C15" s="5"/>
      <c r="D15" s="5"/>
      <c r="E15" s="5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45"/>
      <c r="G16" s="46" t="s">
        <v>162</v>
      </c>
    </row>
  </sheetData>
  <mergeCells count="5">
    <mergeCell ref="J1:L1"/>
    <mergeCell ref="F3:L3"/>
    <mergeCell ref="A3:A5"/>
    <mergeCell ref="B3:E4"/>
    <mergeCell ref="F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2007-2013</vt:lpstr>
      <vt:lpstr>2004-2006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Opermane</dc:creator>
  <cp:lastModifiedBy>Inese Kukle</cp:lastModifiedBy>
  <cp:lastPrinted>2015-08-20T14:47:15Z</cp:lastPrinted>
  <dcterms:created xsi:type="dcterms:W3CDTF">2015-08-19T12:33:34Z</dcterms:created>
  <dcterms:modified xsi:type="dcterms:W3CDTF">2016-03-22T08:48:24Z</dcterms:modified>
</cp:coreProperties>
</file>