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K9" i="3"/>
  <c r="K8"/>
  <c r="K7"/>
  <c r="J9"/>
  <c r="J8"/>
  <c r="J7"/>
  <c r="I9"/>
  <c r="I8"/>
  <c r="I7"/>
  <c r="H9"/>
  <c r="H8"/>
  <c r="H7"/>
  <c r="E6" i="1"/>
  <c r="A2" i="5"/>
  <c r="A2" i="4"/>
  <c r="G7" i="1"/>
  <c r="L7"/>
  <c r="K6"/>
  <c r="I6"/>
  <c r="G6"/>
  <c r="B3" i="3"/>
  <c r="A2"/>
  <c r="B7" i="4"/>
  <c r="B7" i="5" s="1"/>
  <c r="B6" i="4"/>
  <c r="B6" i="5" s="1"/>
  <c r="B1" i="3"/>
  <c r="E8"/>
  <c r="E7"/>
  <c r="M6" i="1"/>
  <c r="B7" i="2"/>
  <c r="B5"/>
  <c r="B13" i="1"/>
  <c r="B12"/>
  <c r="B2" i="3" l="1"/>
  <c r="E9"/>
  <c r="A2" i="2"/>
</calcChain>
</file>

<file path=xl/sharedStrings.xml><?xml version="1.0" encoding="utf-8"?>
<sst xmlns="http://schemas.openxmlformats.org/spreadsheetml/2006/main" count="143" uniqueCount="82">
  <si>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</si>
  <si>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</si>
  <si>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</si>
  <si>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</si>
  <si>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</si>
  <si>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</si>
  <si>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</si>
  <si>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</si>
  <si>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</si>
  <si>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</si>
  <si>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</si>
  <si>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</si>
  <si>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</si>
  <si>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</si>
  <si>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</si>
  <si>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</si>
  <si>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</si>
  <si>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</si>
  <si>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</si>
  <si>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</si>
  <si>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</si>
  <si>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</si>
  <si>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</si>
  <si>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</si>
  <si>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</si>
  <si>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</si>
  <si>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</si>
  <si>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</si>
  <si>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</si>
  <si>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</si>
  <si>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</si>
  <si>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</si>
  <si>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</si>
  <si>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</si>
  <si>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</si>
  <si>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</si>
  <si>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</si>
  <si>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 xml:space="preserve">iestādēm un uzņēmumiem </t>
  </si>
  <si>
    <t>Iedzī-votāji</t>
  </si>
  <si>
    <t>Uzņē-mumi</t>
  </si>
  <si>
    <t>-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</si>
  <si>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</si>
  <si>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</si>
  <si>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</si>
  <si>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</si>
  <si>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</si>
  <si>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</si>
  <si>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</si>
  <si>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</si>
  <si>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</si>
  <si>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</si>
  <si>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atbilst normat.</t>
  </si>
  <si>
    <t>Abava</t>
  </si>
  <si>
    <t>Ir dūņu lauki dūņu apstrādei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</si>
  <si>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</si>
  <si>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</si>
  <si>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</si>
  <si>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</si>
  <si>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</si>
  <si>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</si>
  <si>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</si>
  <si>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</si>
  <si>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</si>
  <si>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Respondents</t>
  </si>
  <si>
    <t>Garciems</t>
  </si>
  <si>
    <t>Gauja</t>
  </si>
  <si>
    <t>Carnikavas novads</t>
  </si>
  <si>
    <t>U</t>
  </si>
  <si>
    <t>Andris Solovjovs, e-pasts andris.solovjovs@carnikava.lv</t>
  </si>
  <si>
    <t>Pašvaldības aģentūra "Carnikavas komunālserviss"</t>
  </si>
  <si>
    <t xml:space="preserve">Pašvaldības lēmums un pašvaldības saistošie noteikumi </t>
  </si>
  <si>
    <t xml:space="preserve">Carnikavas novada pašvaldība </t>
  </si>
  <si>
    <t>Pašvaldības aģentūra</t>
  </si>
  <si>
    <t xml:space="preserve">1 artēziskais urbums, identifikācijas Nr. P101438; par tehn.stāvokli nd. </t>
  </si>
  <si>
    <t>Fe = 1,5 mg/l (Test.pārsk. Nr. 483-18.04/1-07.)</t>
  </si>
  <si>
    <t>nav</t>
  </si>
  <si>
    <t>Fe = 2,56 mg/l; duļķainība = 43 NTU  (Test.pārsk. Nr. 1103-09.06-10)</t>
  </si>
  <si>
    <t xml:space="preserve">L = 200 m, d = 32 un 50 mm; materiāls - ķets; tehn. Stāvoklis - ļoti nolietojušies tīkli. </t>
  </si>
  <si>
    <t>Ciems Gauja atrodas Gaujas upes labajā krastā, tajā ir vairākas atpūtas bāzes un kempingi; tiem ir individuālie ūdensapgādes un notekūdeņu apsaimniekošanas risinājumi. Pašvaldības nodrošināto ūdenssaimniecības pakalpojumu Gaujas ciemā nav un tuvākajā laikā nav plānots izveidot sabiedrisko pakalpoijumu sniedzēja infrastruktūru.</t>
  </si>
  <si>
    <t>Pašvaldības nodrošināto ūdenssaimniecības pakalpojumu Gaujas ciemā nav un tuvākajā laikā nav plānots izveidot sabiedrisko pakalpoijumu sniedzēja infrastruktūru.</t>
  </si>
  <si>
    <t>Respondents plānotos pasākumus nav norādījis, bet eksperts, ņemot vērā ūdens analīzes, norāda, ka nepieciešama USS būvniecība, kā arī ūdensapgādes tīklu paplašināšana un kanalizācijas sistēmas izbūve.</t>
  </si>
  <si>
    <t>Iedzīvotāju ūdens patēriņā ieskļauti arī zudumi.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</si>
</sst>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name val="Times New Roman"/>
      <family val="1"/>
      <charset val="186"/>
    </font>
    <font>
      <i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0" fontId="2" fillId="0" borderId="12" xfId="0" applyFont="1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2" fillId="0" borderId="1" xfId="0" applyFont="1" applyBorder="1" applyAlignment="1">
      <alignment vertical="top" wrapText="1"/>
    </xf>
    <xf numFmtId="0" fontId="10" fillId="0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0" fillId="0" borderId="2" xfId="0" applyFill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workbookViewId="0">
      <selection activeCell="B16" sqref="B16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73" t="s">
        <v>29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18.75">
      <c r="A2" s="9" t="s">
        <v>66</v>
      </c>
    </row>
    <row r="3" spans="1:13" s="7" customFormat="1" ht="36" customHeight="1">
      <c r="A3" s="61" t="s">
        <v>0</v>
      </c>
      <c r="B3" s="61" t="s">
        <v>1</v>
      </c>
      <c r="C3" s="61" t="s">
        <v>2</v>
      </c>
      <c r="D3" s="61"/>
      <c r="E3" s="61"/>
      <c r="F3" s="61" t="s">
        <v>3</v>
      </c>
      <c r="G3" s="61"/>
      <c r="H3" s="61"/>
      <c r="I3" s="61"/>
      <c r="J3" s="61" t="s">
        <v>8</v>
      </c>
      <c r="K3" s="61"/>
      <c r="L3" s="61"/>
      <c r="M3" s="61"/>
    </row>
    <row r="4" spans="1:13" ht="31.5" customHeight="1">
      <c r="A4" s="62"/>
      <c r="B4" s="63"/>
      <c r="C4" s="64" t="s">
        <v>26</v>
      </c>
      <c r="D4" s="64" t="s">
        <v>27</v>
      </c>
      <c r="E4" s="64" t="s">
        <v>28</v>
      </c>
      <c r="F4" s="64" t="s">
        <v>4</v>
      </c>
      <c r="G4" s="64"/>
      <c r="H4" s="66" t="s">
        <v>5</v>
      </c>
      <c r="I4" s="67"/>
      <c r="J4" s="64" t="s">
        <v>4</v>
      </c>
      <c r="K4" s="64"/>
      <c r="L4" s="66" t="s">
        <v>5</v>
      </c>
      <c r="M4" s="67"/>
    </row>
    <row r="5" spans="1:13">
      <c r="A5" s="74"/>
      <c r="B5" s="74"/>
      <c r="C5" s="65"/>
      <c r="D5" s="65"/>
      <c r="E5" s="65"/>
      <c r="F5" s="25" t="s">
        <v>6</v>
      </c>
      <c r="G5" s="25" t="s">
        <v>7</v>
      </c>
      <c r="H5" s="25" t="s">
        <v>6</v>
      </c>
      <c r="I5" s="25" t="s">
        <v>7</v>
      </c>
      <c r="J5" s="25" t="s">
        <v>6</v>
      </c>
      <c r="K5" s="25" t="s">
        <v>7</v>
      </c>
      <c r="L5" s="25" t="s">
        <v>6</v>
      </c>
      <c r="M5" s="25" t="s">
        <v>7</v>
      </c>
    </row>
    <row r="6" spans="1:13">
      <c r="A6" s="46">
        <v>1</v>
      </c>
      <c r="B6" s="49" t="s">
        <v>64</v>
      </c>
      <c r="C6" s="52">
        <v>766</v>
      </c>
      <c r="D6" s="47">
        <v>712</v>
      </c>
      <c r="E6" s="24">
        <f>+D6</f>
        <v>712</v>
      </c>
      <c r="F6" s="24">
        <v>28</v>
      </c>
      <c r="G6" s="10">
        <f>F6/C6</f>
        <v>3.6553524804177548E-2</v>
      </c>
      <c r="H6" s="25">
        <v>300</v>
      </c>
      <c r="I6" s="10">
        <f>H6/D6</f>
        <v>0.42134831460674155</v>
      </c>
      <c r="J6" s="24">
        <v>0</v>
      </c>
      <c r="K6" s="10">
        <f>J6/D6</f>
        <v>0</v>
      </c>
      <c r="L6" s="25">
        <v>0</v>
      </c>
      <c r="M6" s="11">
        <f>L6/D6</f>
        <v>0</v>
      </c>
    </row>
    <row r="7" spans="1:13">
      <c r="A7" s="46">
        <v>2</v>
      </c>
      <c r="B7" s="49" t="s">
        <v>65</v>
      </c>
      <c r="C7" s="53">
        <v>599</v>
      </c>
      <c r="D7" s="47">
        <v>357</v>
      </c>
      <c r="E7" s="46" t="s">
        <v>40</v>
      </c>
      <c r="F7" s="44">
        <v>0</v>
      </c>
      <c r="G7" s="10">
        <f>F7/C7</f>
        <v>0</v>
      </c>
      <c r="H7" s="45">
        <v>0</v>
      </c>
      <c r="I7" s="10">
        <v>0</v>
      </c>
      <c r="J7" s="44">
        <v>0</v>
      </c>
      <c r="K7" s="10">
        <v>0</v>
      </c>
      <c r="L7" s="45">
        <f>+J7</f>
        <v>0</v>
      </c>
      <c r="M7" s="11">
        <v>0</v>
      </c>
    </row>
    <row r="8" spans="1:13" ht="9" customHeight="1"/>
    <row r="9" spans="1:13" ht="35.25" customHeight="1">
      <c r="A9" s="61" t="s">
        <v>0</v>
      </c>
      <c r="B9" s="61" t="s">
        <v>1</v>
      </c>
      <c r="C9" s="64" t="s">
        <v>33</v>
      </c>
      <c r="D9" s="64"/>
      <c r="E9" s="64"/>
      <c r="F9" s="65"/>
      <c r="G9" s="66" t="s">
        <v>35</v>
      </c>
      <c r="H9" s="70"/>
      <c r="I9" s="67"/>
    </row>
    <row r="10" spans="1:13">
      <c r="A10" s="62"/>
      <c r="B10" s="63"/>
      <c r="C10" s="66" t="s">
        <v>10</v>
      </c>
      <c r="D10" s="68"/>
      <c r="E10" s="66" t="s">
        <v>11</v>
      </c>
      <c r="F10" s="69"/>
      <c r="G10" s="71" t="s">
        <v>38</v>
      </c>
      <c r="H10" s="71" t="s">
        <v>36</v>
      </c>
      <c r="I10" s="71" t="s">
        <v>39</v>
      </c>
    </row>
    <row r="11" spans="1:13" ht="47.25">
      <c r="A11" s="63"/>
      <c r="B11" s="63"/>
      <c r="C11" s="25" t="s">
        <v>34</v>
      </c>
      <c r="D11" s="25" t="s">
        <v>41</v>
      </c>
      <c r="E11" s="25" t="s">
        <v>34</v>
      </c>
      <c r="F11" s="25" t="s">
        <v>41</v>
      </c>
      <c r="G11" s="72"/>
      <c r="H11" s="72"/>
      <c r="I11" s="72"/>
    </row>
    <row r="12" spans="1:13">
      <c r="A12" s="25">
        <v>1</v>
      </c>
      <c r="B12" s="24" t="str">
        <f>+B6</f>
        <v>Garciems</v>
      </c>
      <c r="C12" s="25">
        <v>0</v>
      </c>
      <c r="D12" s="25">
        <v>0</v>
      </c>
      <c r="E12" s="45" t="s">
        <v>40</v>
      </c>
      <c r="F12" s="45" t="s">
        <v>40</v>
      </c>
      <c r="G12" s="11">
        <v>0.75</v>
      </c>
      <c r="H12" s="11">
        <v>0</v>
      </c>
      <c r="I12" s="11">
        <v>0</v>
      </c>
      <c r="J12" s="12"/>
    </row>
    <row r="13" spans="1:13">
      <c r="A13" s="25">
        <v>2</v>
      </c>
      <c r="B13" s="29" t="str">
        <f>+B7</f>
        <v>Gauja</v>
      </c>
      <c r="C13" s="46" t="s">
        <v>40</v>
      </c>
      <c r="D13" s="46" t="s">
        <v>40</v>
      </c>
      <c r="E13" s="46" t="s">
        <v>40</v>
      </c>
      <c r="F13" s="46" t="s">
        <v>40</v>
      </c>
      <c r="G13" s="11" t="s">
        <v>40</v>
      </c>
      <c r="H13" s="11" t="s">
        <v>40</v>
      </c>
      <c r="I13" s="11" t="s">
        <v>40</v>
      </c>
      <c r="J13" s="12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9:A11"/>
    <mergeCell ref="B9:B11"/>
    <mergeCell ref="E4:E5"/>
    <mergeCell ref="J3:M3"/>
    <mergeCell ref="J4:K4"/>
    <mergeCell ref="L4:M4"/>
    <mergeCell ref="D4:D5"/>
    <mergeCell ref="C9:F9"/>
    <mergeCell ref="C10:D10"/>
    <mergeCell ref="E10:F10"/>
    <mergeCell ref="G9:I9"/>
    <mergeCell ref="G10:G11"/>
    <mergeCell ref="H10:H11"/>
    <mergeCell ref="I10:I1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C13" sqref="C13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30</v>
      </c>
    </row>
    <row r="2" spans="1:10" ht="18.75">
      <c r="A2" s="13" t="str">
        <f>+Nodrosinajums!A2</f>
        <v>Carnikavas novads</v>
      </c>
    </row>
    <row r="3" spans="1:10" s="7" customFormat="1" ht="39.75" customHeight="1">
      <c r="A3" s="71" t="s">
        <v>0</v>
      </c>
      <c r="B3" s="71" t="s">
        <v>1</v>
      </c>
      <c r="C3" s="71"/>
      <c r="D3" s="83" t="s">
        <v>9</v>
      </c>
      <c r="E3" s="84"/>
      <c r="F3" s="80" t="s">
        <v>12</v>
      </c>
      <c r="G3" s="81"/>
      <c r="H3" s="81"/>
      <c r="I3" s="81"/>
      <c r="J3" s="82"/>
    </row>
    <row r="4" spans="1:10" ht="34.5" customHeight="1">
      <c r="A4" s="78"/>
      <c r="B4" s="79"/>
      <c r="C4" s="89"/>
      <c r="D4" s="85"/>
      <c r="E4" s="86"/>
      <c r="F4" s="28" t="s">
        <v>13</v>
      </c>
      <c r="G4" s="28" t="s">
        <v>31</v>
      </c>
      <c r="H4" s="28" t="s">
        <v>14</v>
      </c>
      <c r="I4" s="66" t="s">
        <v>15</v>
      </c>
      <c r="J4" s="68"/>
    </row>
    <row r="5" spans="1:10" s="30" customFormat="1" ht="69" customHeight="1">
      <c r="A5" s="45">
        <v>1</v>
      </c>
      <c r="B5" s="44" t="str">
        <f>+Nodrosinajums!B6</f>
        <v>Garciems</v>
      </c>
      <c r="C5" s="44" t="s">
        <v>67</v>
      </c>
      <c r="D5" s="87" t="s">
        <v>69</v>
      </c>
      <c r="E5" s="88"/>
      <c r="F5" s="44" t="s">
        <v>72</v>
      </c>
      <c r="G5" s="44" t="s">
        <v>70</v>
      </c>
      <c r="H5" s="44" t="s">
        <v>71</v>
      </c>
      <c r="I5" s="87" t="s">
        <v>69</v>
      </c>
      <c r="J5" s="88"/>
    </row>
    <row r="6" spans="1:10" s="41" customFormat="1" ht="18" customHeight="1">
      <c r="A6" s="36"/>
      <c r="B6" s="37"/>
      <c r="C6" s="38" t="s">
        <v>63</v>
      </c>
      <c r="D6" s="39" t="s">
        <v>68</v>
      </c>
      <c r="E6" s="39"/>
      <c r="F6" s="39"/>
      <c r="G6" s="39"/>
      <c r="H6" s="39"/>
      <c r="I6" s="39"/>
      <c r="J6" s="40"/>
    </row>
    <row r="7" spans="1:10" s="30" customFormat="1" ht="65.25" customHeight="1">
      <c r="A7" s="45">
        <v>2</v>
      </c>
      <c r="B7" s="44" t="str">
        <f>+Nodrosinajums!B7</f>
        <v>Gauja</v>
      </c>
      <c r="C7" s="75" t="s">
        <v>78</v>
      </c>
      <c r="D7" s="76"/>
      <c r="E7" s="76"/>
      <c r="F7" s="76"/>
      <c r="G7" s="76"/>
      <c r="H7" s="76"/>
      <c r="I7" s="76"/>
      <c r="J7" s="77"/>
    </row>
    <row r="8" spans="1:10" s="41" customFormat="1" ht="18" customHeight="1">
      <c r="A8" s="36"/>
      <c r="B8" s="37"/>
      <c r="C8" s="38" t="s">
        <v>63</v>
      </c>
      <c r="D8" s="39" t="s">
        <v>68</v>
      </c>
      <c r="E8" s="39"/>
      <c r="F8" s="39"/>
      <c r="G8" s="39"/>
      <c r="H8" s="39"/>
      <c r="I8" s="39"/>
      <c r="J8" s="40"/>
    </row>
  </sheetData>
  <mergeCells count="9">
    <mergeCell ref="C7:J7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4"/>
  <sheetViews>
    <sheetView topLeftCell="B1" workbookViewId="0">
      <selection activeCell="F17" sqref="F17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32</v>
      </c>
      <c r="B1" s="31" t="str">
        <f>+A1</f>
        <v>Ūdensapgādes un kanalizācijas pakalpojumu daudzums</v>
      </c>
    </row>
    <row r="2" spans="1:13" s="1" customFormat="1" ht="24" customHeight="1">
      <c r="A2" s="1" t="str">
        <f>+Nodrosinajums!A2</f>
        <v>Carnikavas novads</v>
      </c>
      <c r="B2" s="31" t="str">
        <f>+A2</f>
        <v>Carnikavas novads</v>
      </c>
    </row>
    <row r="3" spans="1:13" s="1" customFormat="1" ht="28.5" customHeight="1">
      <c r="A3" s="1" t="s">
        <v>42</v>
      </c>
      <c r="B3" s="31" t="str">
        <f>Nodrosinajums!B6</f>
        <v>Garciems</v>
      </c>
    </row>
    <row r="4" spans="1:13" s="7" customFormat="1" ht="15.75">
      <c r="A4" s="61" t="s">
        <v>1</v>
      </c>
      <c r="B4" s="61" t="s">
        <v>16</v>
      </c>
      <c r="C4" s="61"/>
      <c r="D4" s="96" t="s">
        <v>10</v>
      </c>
      <c r="E4" s="97"/>
      <c r="F4" s="97"/>
      <c r="G4" s="97"/>
      <c r="H4" s="98"/>
      <c r="I4" s="98"/>
      <c r="J4" s="98"/>
      <c r="K4" s="98"/>
      <c r="L4" s="98"/>
      <c r="M4" s="99"/>
    </row>
    <row r="5" spans="1:13" s="7" customFormat="1" ht="33" customHeight="1">
      <c r="A5" s="61"/>
      <c r="B5" s="61"/>
      <c r="C5" s="61"/>
      <c r="D5" s="61" t="s">
        <v>17</v>
      </c>
      <c r="E5" s="61"/>
      <c r="F5" s="80" t="s">
        <v>23</v>
      </c>
      <c r="G5" s="82"/>
      <c r="H5" s="61" t="s">
        <v>20</v>
      </c>
      <c r="I5" s="61"/>
      <c r="J5" s="61"/>
      <c r="K5" s="61"/>
      <c r="L5" s="61"/>
      <c r="M5" s="61"/>
    </row>
    <row r="6" spans="1:13" s="7" customFormat="1" ht="33" customHeight="1">
      <c r="A6" s="61"/>
      <c r="B6" s="61"/>
      <c r="C6" s="61"/>
      <c r="D6" s="48" t="s">
        <v>18</v>
      </c>
      <c r="E6" s="48" t="s">
        <v>19</v>
      </c>
      <c r="F6" s="48" t="s">
        <v>18</v>
      </c>
      <c r="G6" s="48" t="s">
        <v>7</v>
      </c>
      <c r="H6" s="48" t="s">
        <v>22</v>
      </c>
      <c r="I6" s="48" t="s">
        <v>19</v>
      </c>
      <c r="J6" s="48" t="s">
        <v>21</v>
      </c>
      <c r="K6" s="48" t="s">
        <v>24</v>
      </c>
      <c r="L6" s="80" t="s">
        <v>37</v>
      </c>
      <c r="M6" s="90"/>
    </row>
    <row r="7" spans="1:13" s="6" customFormat="1" ht="15.75">
      <c r="A7" s="93"/>
      <c r="B7" s="54">
        <v>2008</v>
      </c>
      <c r="C7" s="55"/>
      <c r="D7" s="55">
        <v>1399</v>
      </c>
      <c r="E7" s="56">
        <f t="shared" ref="E7:E9" si="0">+D7/365</f>
        <v>3.8328767123287673</v>
      </c>
      <c r="F7" s="57" t="s">
        <v>25</v>
      </c>
      <c r="G7" s="57" t="s">
        <v>25</v>
      </c>
      <c r="H7" s="57">
        <f>+D7</f>
        <v>1399</v>
      </c>
      <c r="I7" s="56">
        <f t="shared" ref="I7:I9" si="1">+H7/365</f>
        <v>3.8328767123287673</v>
      </c>
      <c r="J7" s="57">
        <f>+H7</f>
        <v>1399</v>
      </c>
      <c r="K7" s="56">
        <f>+J7/365/Nodrosinajums!F6*1000</f>
        <v>136.88845401174169</v>
      </c>
      <c r="L7" s="58" t="s">
        <v>40</v>
      </c>
      <c r="M7" s="59"/>
    </row>
    <row r="8" spans="1:13" s="6" customFormat="1" ht="15.75">
      <c r="A8" s="94"/>
      <c r="B8" s="54">
        <v>2009</v>
      </c>
      <c r="C8" s="55"/>
      <c r="D8" s="55">
        <v>1064</v>
      </c>
      <c r="E8" s="56">
        <f t="shared" si="0"/>
        <v>2.9150684931506849</v>
      </c>
      <c r="F8" s="57" t="s">
        <v>25</v>
      </c>
      <c r="G8" s="57" t="s">
        <v>25</v>
      </c>
      <c r="H8" s="57">
        <f t="shared" ref="H8:H9" si="2">+D8</f>
        <v>1064</v>
      </c>
      <c r="I8" s="56">
        <f t="shared" si="1"/>
        <v>2.9150684931506849</v>
      </c>
      <c r="J8" s="57">
        <f t="shared" ref="J8:J9" si="3">+H8</f>
        <v>1064</v>
      </c>
      <c r="K8" s="56">
        <f>+J8/365/Nodrosinajums!F6*1000</f>
        <v>104.10958904109589</v>
      </c>
      <c r="L8" s="58" t="s">
        <v>40</v>
      </c>
      <c r="M8" s="59"/>
    </row>
    <row r="9" spans="1:13" s="6" customFormat="1" ht="15.75">
      <c r="A9" s="95"/>
      <c r="B9" s="54">
        <v>2010</v>
      </c>
      <c r="C9" s="55"/>
      <c r="D9" s="60">
        <v>1016</v>
      </c>
      <c r="E9" s="56">
        <f t="shared" si="0"/>
        <v>2.7835616438356166</v>
      </c>
      <c r="F9" s="57" t="s">
        <v>25</v>
      </c>
      <c r="G9" s="57" t="s">
        <v>25</v>
      </c>
      <c r="H9" s="57">
        <f t="shared" si="2"/>
        <v>1016</v>
      </c>
      <c r="I9" s="56">
        <f t="shared" si="1"/>
        <v>2.7835616438356166</v>
      </c>
      <c r="J9" s="57">
        <f t="shared" si="3"/>
        <v>1016</v>
      </c>
      <c r="K9" s="56">
        <f>+J9/365/Nodrosinajums!F6*1000</f>
        <v>99.412915851272018</v>
      </c>
      <c r="L9" s="58" t="s">
        <v>40</v>
      </c>
      <c r="M9" s="59"/>
    </row>
    <row r="10" spans="1:13" s="20" customFormat="1" ht="5.25" hidden="1" customHeight="1">
      <c r="A10" s="17"/>
      <c r="B10" s="18"/>
      <c r="C10" s="19"/>
      <c r="D10" s="16"/>
      <c r="E10" s="21"/>
      <c r="F10" s="19"/>
      <c r="G10" s="22"/>
      <c r="H10" s="19"/>
      <c r="I10" s="19"/>
      <c r="J10" s="23"/>
      <c r="K10" s="21"/>
      <c r="L10" s="18"/>
      <c r="M10" s="18"/>
    </row>
    <row r="11" spans="1:13" s="4" customFormat="1" ht="33.75" hidden="1" customHeight="1">
      <c r="A11" s="15"/>
      <c r="B11" s="15"/>
      <c r="C11" s="27"/>
      <c r="D11" s="15"/>
      <c r="E11" s="26"/>
      <c r="F11" s="91"/>
      <c r="G11" s="92"/>
      <c r="H11" s="92"/>
      <c r="I11" s="92"/>
      <c r="J11" s="92"/>
      <c r="K11" s="92"/>
      <c r="L11" s="92"/>
      <c r="M11" s="92"/>
    </row>
    <row r="12" spans="1:13" s="6" customFormat="1" ht="5.25" hidden="1" customHeight="1">
      <c r="B12" s="5"/>
    </row>
    <row r="13" spans="1:13" s="6" customFormat="1" ht="5.25" hidden="1" customHeight="1">
      <c r="B13" s="5"/>
    </row>
    <row r="14" spans="1:13">
      <c r="B14" s="51" t="s">
        <v>81</v>
      </c>
    </row>
  </sheetData>
  <mergeCells count="10">
    <mergeCell ref="L6:M6"/>
    <mergeCell ref="F11:M11"/>
    <mergeCell ref="A4:A6"/>
    <mergeCell ref="A7:A9"/>
    <mergeCell ref="B4:B6"/>
    <mergeCell ref="C4:C6"/>
    <mergeCell ref="D4:M4"/>
    <mergeCell ref="D5:E5"/>
    <mergeCell ref="F5:G5"/>
    <mergeCell ref="H5:M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D16" sqref="D16"/>
    </sheetView>
  </sheetViews>
  <sheetFormatPr defaultRowHeight="15.75"/>
  <cols>
    <col min="1" max="1" width="6.42578125" style="33" customWidth="1"/>
    <col min="2" max="2" width="13.28515625" style="33" customWidth="1"/>
    <col min="3" max="5" width="19" style="33" customWidth="1"/>
    <col min="6" max="8" width="16.7109375" style="33" customWidth="1"/>
    <col min="9" max="16384" width="9.140625" style="33"/>
  </cols>
  <sheetData>
    <row r="1" spans="1:8" s="8" customFormat="1" ht="18.75">
      <c r="A1" s="73" t="s">
        <v>50</v>
      </c>
      <c r="B1" s="73"/>
      <c r="C1" s="73"/>
      <c r="D1" s="73"/>
      <c r="E1" s="73"/>
    </row>
    <row r="2" spans="1:8" s="8" customFormat="1" ht="18.75">
      <c r="A2" s="9" t="str">
        <f>Nodrosinajums!A2</f>
        <v>Carnikavas novads</v>
      </c>
      <c r="B2" s="32"/>
      <c r="C2" s="32"/>
      <c r="D2" s="32"/>
      <c r="E2" s="32"/>
    </row>
    <row r="3" spans="1:8" s="7" customFormat="1" ht="30" customHeight="1">
      <c r="A3" s="61" t="s">
        <v>0</v>
      </c>
      <c r="B3" s="61" t="s">
        <v>1</v>
      </c>
      <c r="C3" s="61" t="s">
        <v>43</v>
      </c>
      <c r="D3" s="61"/>
      <c r="E3" s="61"/>
      <c r="F3" s="61" t="s">
        <v>54</v>
      </c>
      <c r="G3" s="61"/>
      <c r="H3" s="61"/>
    </row>
    <row r="4" spans="1:8" s="8" customFormat="1" ht="21.75" customHeight="1">
      <c r="A4" s="62"/>
      <c r="B4" s="101"/>
      <c r="C4" s="61" t="s">
        <v>44</v>
      </c>
      <c r="D4" s="61" t="s">
        <v>45</v>
      </c>
      <c r="E4" s="61" t="s">
        <v>46</v>
      </c>
      <c r="F4" s="61" t="s">
        <v>47</v>
      </c>
      <c r="G4" s="61" t="s">
        <v>48</v>
      </c>
      <c r="H4" s="61" t="s">
        <v>49</v>
      </c>
    </row>
    <row r="5" spans="1:8" s="8" customFormat="1" ht="6" customHeight="1">
      <c r="A5" s="101"/>
      <c r="B5" s="101"/>
      <c r="C5" s="100"/>
      <c r="D5" s="100"/>
      <c r="E5" s="100"/>
      <c r="F5" s="100"/>
      <c r="G5" s="100"/>
      <c r="H5" s="100"/>
    </row>
    <row r="6" spans="1:8" s="8" customFormat="1" ht="78.75">
      <c r="A6" s="28">
        <v>1</v>
      </c>
      <c r="B6" s="29" t="str">
        <f>+Nodrosinajums!B6</f>
        <v>Garciems</v>
      </c>
      <c r="C6" s="34" t="s">
        <v>74</v>
      </c>
      <c r="D6" s="46" t="s">
        <v>40</v>
      </c>
      <c r="E6" s="34" t="s">
        <v>76</v>
      </c>
      <c r="F6" s="46" t="s">
        <v>40</v>
      </c>
      <c r="G6" s="46" t="s">
        <v>40</v>
      </c>
      <c r="H6" s="46" t="s">
        <v>40</v>
      </c>
    </row>
    <row r="7" spans="1:8" s="8" customFormat="1" ht="31.5" hidden="1">
      <c r="A7" s="28">
        <v>2</v>
      </c>
      <c r="B7" s="29" t="str">
        <f>+Nodrosinajums!B7</f>
        <v>Gauja</v>
      </c>
      <c r="C7" s="28" t="s">
        <v>25</v>
      </c>
      <c r="D7" s="29" t="s">
        <v>51</v>
      </c>
      <c r="E7" s="29" t="s">
        <v>51</v>
      </c>
      <c r="F7" s="29" t="s">
        <v>51</v>
      </c>
      <c r="G7" s="29" t="s">
        <v>52</v>
      </c>
      <c r="H7" s="29" t="s">
        <v>53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tabSelected="1" topLeftCell="A2" workbookViewId="0">
      <selection activeCell="I6" sqref="I6"/>
    </sheetView>
  </sheetViews>
  <sheetFormatPr defaultRowHeight="15.75"/>
  <cols>
    <col min="1" max="1" width="6.42578125" style="33" customWidth="1"/>
    <col min="2" max="2" width="13.28515625" style="33" customWidth="1"/>
    <col min="3" max="5" width="16.140625" style="33" customWidth="1"/>
    <col min="6" max="8" width="11.85546875" style="33" customWidth="1"/>
    <col min="9" max="9" width="33.28515625" style="43" customWidth="1"/>
    <col min="10" max="16384" width="9.140625" style="33"/>
  </cols>
  <sheetData>
    <row r="1" spans="1:9" s="8" customFormat="1" ht="18.75">
      <c r="A1" s="73" t="s">
        <v>55</v>
      </c>
      <c r="B1" s="73"/>
      <c r="C1" s="73"/>
      <c r="D1" s="73"/>
      <c r="E1" s="73"/>
      <c r="I1" s="42"/>
    </row>
    <row r="2" spans="1:9" s="8" customFormat="1" ht="18.75">
      <c r="A2" s="9" t="str">
        <f>Nodrosinajums!A2</f>
        <v>Carnikavas novads</v>
      </c>
      <c r="B2" s="32"/>
      <c r="C2" s="32"/>
      <c r="D2" s="32"/>
      <c r="E2" s="32"/>
      <c r="I2" s="42"/>
    </row>
    <row r="3" spans="1:9" s="7" customFormat="1" ht="30" customHeight="1">
      <c r="A3" s="61" t="s">
        <v>0</v>
      </c>
      <c r="B3" s="61" t="s">
        <v>1</v>
      </c>
      <c r="C3" s="61" t="s">
        <v>56</v>
      </c>
      <c r="D3" s="61"/>
      <c r="E3" s="61"/>
      <c r="F3" s="61" t="s">
        <v>57</v>
      </c>
      <c r="G3" s="61"/>
      <c r="H3" s="61"/>
      <c r="I3" s="102" t="s">
        <v>62</v>
      </c>
    </row>
    <row r="4" spans="1:9" s="8" customFormat="1" ht="21.75" customHeight="1">
      <c r="A4" s="62"/>
      <c r="B4" s="101"/>
      <c r="C4" s="61" t="s">
        <v>58</v>
      </c>
      <c r="D4" s="61" t="s">
        <v>45</v>
      </c>
      <c r="E4" s="61" t="s">
        <v>59</v>
      </c>
      <c r="F4" s="61" t="s">
        <v>60</v>
      </c>
      <c r="G4" s="61" t="s">
        <v>59</v>
      </c>
      <c r="H4" s="61" t="s">
        <v>61</v>
      </c>
      <c r="I4" s="103"/>
    </row>
    <row r="5" spans="1:9" s="8" customFormat="1" ht="6" customHeight="1">
      <c r="A5" s="101"/>
      <c r="B5" s="101"/>
      <c r="C5" s="100"/>
      <c r="D5" s="100"/>
      <c r="E5" s="100"/>
      <c r="F5" s="100"/>
      <c r="G5" s="100"/>
      <c r="H5" s="100"/>
      <c r="I5" s="103"/>
    </row>
    <row r="6" spans="1:9" s="8" customFormat="1" ht="94.5">
      <c r="A6" s="28">
        <v>1</v>
      </c>
      <c r="B6" s="29" t="str">
        <f>+Kvalitate!B6</f>
        <v>Garciems</v>
      </c>
      <c r="C6" s="34" t="s">
        <v>73</v>
      </c>
      <c r="D6" s="34" t="s">
        <v>75</v>
      </c>
      <c r="E6" s="34" t="s">
        <v>77</v>
      </c>
      <c r="F6" s="34" t="s">
        <v>40</v>
      </c>
      <c r="G6" s="45" t="s">
        <v>40</v>
      </c>
      <c r="H6" s="45" t="s">
        <v>40</v>
      </c>
      <c r="I6" s="35" t="s">
        <v>80</v>
      </c>
    </row>
    <row r="7" spans="1:9" s="8" customFormat="1" ht="94.5">
      <c r="A7" s="28">
        <v>2</v>
      </c>
      <c r="B7" s="29" t="str">
        <f>+Kvalitate!B7</f>
        <v>Gauja</v>
      </c>
      <c r="C7" s="46" t="s">
        <v>40</v>
      </c>
      <c r="D7" s="46" t="s">
        <v>40</v>
      </c>
      <c r="E7" s="46" t="s">
        <v>40</v>
      </c>
      <c r="F7" s="46" t="s">
        <v>40</v>
      </c>
      <c r="G7" s="46" t="s">
        <v>40</v>
      </c>
      <c r="H7" s="46" t="s">
        <v>40</v>
      </c>
      <c r="I7" s="50" t="s">
        <v>79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2012-01-25T10:45:50Z</cp:lastPrinted>
  <dcterms:created xsi:type="dcterms:W3CDTF">2011-12-13T13:06:12Z</dcterms:created>
  <dcterms:modified xsi:type="dcterms:W3CDTF">2012-01-25T10:47:31Z</dcterms:modified>
</cp:coreProperties>
</file>