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E10" i="5"/>
  <c r="H10"/>
  <c r="G10"/>
  <c r="G51" i="3"/>
  <c r="F51"/>
  <c r="E8" i="1"/>
  <c r="D8" i="5"/>
  <c r="H27" i="3"/>
  <c r="H26"/>
  <c r="E7" i="1"/>
  <c r="F17" i="3"/>
  <c r="G17" s="1"/>
  <c r="E17"/>
  <c r="F16"/>
  <c r="G16" s="1"/>
  <c r="E16"/>
  <c r="F18"/>
  <c r="G18" s="1"/>
  <c r="H18"/>
  <c r="H17"/>
  <c r="H16"/>
  <c r="F9" i="2"/>
  <c r="F8"/>
  <c r="D9"/>
  <c r="I9" s="1"/>
  <c r="D8"/>
  <c r="H8" s="1"/>
  <c r="E6" i="1"/>
  <c r="F8" i="4"/>
  <c r="K51" i="3"/>
  <c r="K50"/>
  <c r="H51"/>
  <c r="E51" s="1"/>
  <c r="H50"/>
  <c r="J44"/>
  <c r="J43"/>
  <c r="I51"/>
  <c r="I50"/>
  <c r="H9" i="2"/>
  <c r="K8" i="1"/>
  <c r="H8"/>
  <c r="F7" i="4"/>
  <c r="F27" i="3"/>
  <c r="F26"/>
  <c r="G26" s="1"/>
  <c r="I26"/>
  <c r="I8" i="2"/>
  <c r="K18" i="3"/>
  <c r="K16"/>
  <c r="K17"/>
  <c r="J8"/>
  <c r="F9"/>
  <c r="F8"/>
  <c r="F7"/>
  <c r="J7"/>
  <c r="H6" i="2"/>
  <c r="I6"/>
  <c r="C9"/>
  <c r="B36" i="1"/>
  <c r="B35"/>
  <c r="B34"/>
  <c r="K26" i="3" l="1"/>
  <c r="J34" s="1"/>
  <c r="H34" s="1"/>
  <c r="K27"/>
  <c r="J35" s="1"/>
  <c r="H35" s="1"/>
  <c r="F35" s="1"/>
  <c r="G35" s="1"/>
  <c r="F44"/>
  <c r="G44" s="1"/>
  <c r="I43"/>
  <c r="E26"/>
  <c r="E18"/>
  <c r="G8"/>
  <c r="G7"/>
  <c r="K7" i="1"/>
  <c r="G7"/>
  <c r="G8"/>
  <c r="K6"/>
  <c r="G6"/>
  <c r="K44" i="3"/>
  <c r="K43"/>
  <c r="B38"/>
  <c r="B21"/>
  <c r="B3"/>
  <c r="B2"/>
  <c r="A2" i="4" s="1"/>
  <c r="A2" i="3"/>
  <c r="B8" i="4"/>
  <c r="B7"/>
  <c r="B6"/>
  <c r="I8" i="1"/>
  <c r="I27" i="3"/>
  <c r="I18"/>
  <c r="I17"/>
  <c r="I15"/>
  <c r="B1"/>
  <c r="K8"/>
  <c r="K7"/>
  <c r="E8"/>
  <c r="E7"/>
  <c r="B9" i="2"/>
  <c r="B8"/>
  <c r="B6"/>
  <c r="C6"/>
  <c r="B6" i="5" l="1"/>
  <c r="B10"/>
  <c r="B8"/>
  <c r="A2"/>
  <c r="F43" i="3"/>
  <c r="G43" s="1"/>
  <c r="I16"/>
  <c r="H7" i="1"/>
  <c r="I7" s="1"/>
  <c r="I34" i="3"/>
  <c r="I7"/>
  <c r="I9"/>
  <c r="I8"/>
  <c r="I44"/>
  <c r="I35" l="1"/>
  <c r="E44"/>
  <c r="E43"/>
  <c r="K35"/>
  <c r="K34"/>
  <c r="G27"/>
  <c r="E35"/>
  <c r="E27"/>
  <c r="E9"/>
  <c r="A2" i="2"/>
  <c r="G9" i="3" l="1"/>
  <c r="J9" l="1"/>
  <c r="K9" s="1"/>
</calcChain>
</file>

<file path=xl/sharedStrings.xml><?xml version="1.0" encoding="utf-8"?>
<sst xmlns="http://schemas.openxmlformats.org/spreadsheetml/2006/main" count="227" uniqueCount="91">
  <si>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</si>
  <si>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</si>
  <si>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</si>
  <si>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</si>
  <si>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</si>
  <si>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</si>
  <si>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</si>
  <si>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</si>
  <si>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</si>
  <si>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</si>
  <si>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</si>
  <si>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</si>
  <si>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</si>
  <si>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</si>
  <si>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</si>
  <si>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</si>
  <si>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</si>
  <si>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</si>
  <si>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</si>
  <si>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</si>
  <si>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</si>
  <si>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</si>
  <si>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</si>
  <si>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</si>
  <si>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</si>
  <si>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</si>
  <si>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</si>
  <si>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</si>
  <si>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</si>
  <si>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</si>
  <si>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</si>
  <si>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</si>
  <si>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</si>
  <si>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</si>
  <si>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</si>
  <si>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</si>
  <si>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</si>
  <si>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</si>
  <si>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</si>
  <si>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</si>
  <si>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</si>
  <si>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</si>
  <si>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</si>
  <si>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</si>
  <si>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</si>
  <si>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</si>
  <si>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-</t>
  </si>
  <si>
    <t>U,K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</si>
  <si>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</si>
  <si>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</si>
  <si>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</si>
  <si>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</si>
  <si>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</si>
  <si>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</si>
  <si>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</si>
  <si>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</si>
  <si>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</si>
  <si>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</si>
  <si>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</si>
  <si>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</si>
  <si>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</si>
  <si>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</si>
  <si>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</si>
  <si>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</si>
  <si>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</si>
  <si>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</si>
  <si>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</si>
  <si>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Ir līgums, Regulatora apstiprināti tarifi un izsniegta licence</t>
  </si>
  <si>
    <t>Maksājumu iekasēšana</t>
  </si>
  <si>
    <t>Nav</t>
  </si>
  <si>
    <t>Respondents</t>
  </si>
  <si>
    <t>SIA "Jelgavas novada KU" valdes priekšsēdētāja Antra Alksne, e-pasts: antra.alksne@jelgavasnovads.lv; tālr. 29254890</t>
  </si>
  <si>
    <t>F&gt;0,2 mg/l</t>
  </si>
  <si>
    <t>Fe&lt;0,2 mg/l</t>
  </si>
  <si>
    <t>Atbilst normat. prasībām</t>
  </si>
  <si>
    <t>Durbes novads</t>
  </si>
  <si>
    <t>Lieģi</t>
  </si>
  <si>
    <t>Dunalka</t>
  </si>
  <si>
    <t>Vecpils</t>
  </si>
  <si>
    <t>SIA Durbes KS</t>
  </si>
  <si>
    <t>Durbes novada pašvaldības SIA</t>
  </si>
  <si>
    <t>1 artēziskais urbums, tehn.stāvoklis labs.</t>
  </si>
  <si>
    <t>Tehn.stāvoklis labs.</t>
  </si>
  <si>
    <t>Tehniskais stāvoklis slikts, īpaši privātmāju rajonā..</t>
  </si>
  <si>
    <t>Plānota ūdensvadu rekonstrukcija, L=2 km. Respondents norādījis, ka kanaliz.sistēmas tehn.stāvoklis ir slikts, bet nav norādījis, kādi pasākumi veicami uzlabošanai.</t>
  </si>
  <si>
    <t>2 arteziskie urbumi, tehn.stāvoklis apmierinošs.</t>
  </si>
  <si>
    <t>Plānota ūdensvadu rekonstrukcija, L=5 km. Respondents norādījis, ka kanaliz.sistēmas tehn.stāvoklis ir slikts, bet nav norādījis, kādi pasākumi veicami uzlabošanai.</t>
  </si>
  <si>
    <t>Tehniskais stāvoklis slikts, liela infiltrācija/virszemes ūdens pieplūde kanaliz.sistēmā.</t>
  </si>
  <si>
    <t>NAI tehn.stāvoklis slikts.</t>
  </si>
  <si>
    <t>Ūdensapgādes tīklu rekonstrukcija, L=6 km. USS teritorijas labiekārtošana un iežogošana. Ugunsdzēsības infrastruktūras izbūve. NAI rekonstrukcija.</t>
  </si>
  <si>
    <t>USS tehn.stāvoklis apmierinošs, bet teritorijai nepieciešama labiekārtošana un iežogošana.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</si>
</sst>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6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i/>
      <sz val="12"/>
      <name val="Times New Roman"/>
      <family val="1"/>
      <charset val="186"/>
    </font>
    <font>
      <i/>
      <sz val="1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10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/>
    <xf numFmtId="0" fontId="6" fillId="0" borderId="0" xfId="0" applyFont="1" applyFill="1"/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9" fontId="2" fillId="0" borderId="1" xfId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0" fontId="2" fillId="0" borderId="0" xfId="0" applyFont="1"/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/>
    </xf>
    <xf numFmtId="0" fontId="2" fillId="0" borderId="13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9" fontId="8" fillId="0" borderId="1" xfId="0" applyNumberFormat="1" applyFont="1" applyFill="1" applyBorder="1" applyAlignment="1">
      <alignment vertical="top" wrapText="1"/>
    </xf>
    <xf numFmtId="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right" vertical="top" wrapText="1"/>
    </xf>
    <xf numFmtId="0" fontId="8" fillId="0" borderId="2" xfId="0" applyFont="1" applyFill="1" applyBorder="1"/>
    <xf numFmtId="0" fontId="8" fillId="0" borderId="2" xfId="0" applyFont="1" applyFill="1" applyBorder="1" applyAlignment="1">
      <alignment horizontal="center"/>
    </xf>
    <xf numFmtId="9" fontId="8" fillId="0" borderId="2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 wrapText="1"/>
    </xf>
    <xf numFmtId="0" fontId="13" fillId="0" borderId="3" xfId="0" applyFont="1" applyFill="1" applyBorder="1"/>
    <xf numFmtId="0" fontId="13" fillId="0" borderId="3" xfId="0" applyFont="1" applyFill="1" applyBorder="1" applyAlignment="1">
      <alignment horizontal="center"/>
    </xf>
    <xf numFmtId="0" fontId="13" fillId="0" borderId="12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9" fontId="8" fillId="0" borderId="3" xfId="0" applyNumberFormat="1" applyFont="1" applyFill="1" applyBorder="1" applyAlignment="1">
      <alignment vertical="top" wrapText="1"/>
    </xf>
    <xf numFmtId="9" fontId="8" fillId="0" borderId="3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0" fontId="0" fillId="0" borderId="13" xfId="0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9" fontId="8" fillId="0" borderId="2" xfId="0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9" fontId="13" fillId="0" borderId="3" xfId="0" applyNumberFormat="1" applyFont="1" applyFill="1" applyBorder="1" applyAlignment="1">
      <alignment vertical="top" wrapText="1"/>
    </xf>
    <xf numFmtId="9" fontId="13" fillId="0" borderId="3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3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0" xfId="0" applyNumberFormat="1" applyFont="1" applyFill="1"/>
    <xf numFmtId="165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/>
    <xf numFmtId="0" fontId="1" fillId="0" borderId="7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wrapText="1"/>
    </xf>
    <xf numFmtId="0" fontId="15" fillId="0" borderId="2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wrapText="1"/>
    </xf>
    <xf numFmtId="0" fontId="14" fillId="0" borderId="13" xfId="0" applyFont="1" applyFill="1" applyBorder="1" applyAlignment="1">
      <alignment horizontal="left" wrapText="1"/>
    </xf>
    <xf numFmtId="0" fontId="14" fillId="0" borderId="12" xfId="0" applyFont="1" applyFill="1" applyBorder="1" applyAlignment="1">
      <alignment horizontal="left" wrapText="1"/>
    </xf>
    <xf numFmtId="0" fontId="4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6" fillId="0" borderId="8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/>
    <xf numFmtId="0" fontId="0" fillId="0" borderId="6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3" fillId="0" borderId="0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6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0" fillId="0" borderId="3" xfId="0" applyBorder="1"/>
    <xf numFmtId="0" fontId="0" fillId="0" borderId="7" xfId="0" applyBorder="1"/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opLeftCell="A7" workbookViewId="0">
      <selection activeCell="G50" sqref="G50"/>
    </sheetView>
  </sheetViews>
  <sheetFormatPr defaultRowHeight="15.75"/>
  <cols>
    <col min="1" max="1" width="6" style="8" customWidth="1"/>
    <col min="2" max="2" width="22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54" t="s">
        <v>32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8.75">
      <c r="A2" s="9" t="s">
        <v>75</v>
      </c>
    </row>
    <row r="3" spans="1:13" s="7" customFormat="1" ht="36" customHeight="1">
      <c r="A3" s="139" t="s">
        <v>0</v>
      </c>
      <c r="B3" s="139" t="s">
        <v>1</v>
      </c>
      <c r="C3" s="139" t="s">
        <v>2</v>
      </c>
      <c r="D3" s="139"/>
      <c r="E3" s="139"/>
      <c r="F3" s="139" t="s">
        <v>3</v>
      </c>
      <c r="G3" s="139"/>
      <c r="H3" s="139"/>
      <c r="I3" s="139"/>
      <c r="J3" s="139" t="s">
        <v>8</v>
      </c>
      <c r="K3" s="139"/>
      <c r="L3" s="139"/>
      <c r="M3" s="139"/>
    </row>
    <row r="4" spans="1:13" ht="31.5" customHeight="1">
      <c r="A4" s="138"/>
      <c r="B4" s="155"/>
      <c r="C4" s="137" t="s">
        <v>29</v>
      </c>
      <c r="D4" s="137" t="s">
        <v>30</v>
      </c>
      <c r="E4" s="137" t="s">
        <v>31</v>
      </c>
      <c r="F4" s="137" t="s">
        <v>4</v>
      </c>
      <c r="G4" s="137"/>
      <c r="H4" s="140" t="s">
        <v>5</v>
      </c>
      <c r="I4" s="141"/>
      <c r="J4" s="137" t="s">
        <v>4</v>
      </c>
      <c r="K4" s="137"/>
      <c r="L4" s="140" t="s">
        <v>5</v>
      </c>
      <c r="M4" s="141"/>
    </row>
    <row r="5" spans="1:13">
      <c r="A5" s="155"/>
      <c r="B5" s="156"/>
      <c r="C5" s="157"/>
      <c r="D5" s="138"/>
      <c r="E5" s="138"/>
      <c r="F5" s="113" t="s">
        <v>6</v>
      </c>
      <c r="G5" s="113" t="s">
        <v>7</v>
      </c>
      <c r="H5" s="113" t="s">
        <v>6</v>
      </c>
      <c r="I5" s="113" t="s">
        <v>7</v>
      </c>
      <c r="J5" s="113" t="s">
        <v>6</v>
      </c>
      <c r="K5" s="113" t="s">
        <v>7</v>
      </c>
      <c r="L5" s="113" t="s">
        <v>6</v>
      </c>
      <c r="M5" s="113" t="s">
        <v>7</v>
      </c>
    </row>
    <row r="6" spans="1:13">
      <c r="A6" s="113">
        <v>1</v>
      </c>
      <c r="B6" s="58" t="s">
        <v>76</v>
      </c>
      <c r="C6" s="59">
        <v>593</v>
      </c>
      <c r="D6" s="53">
        <v>492</v>
      </c>
      <c r="E6" s="60">
        <f>+D6</f>
        <v>492</v>
      </c>
      <c r="F6" s="115">
        <v>390</v>
      </c>
      <c r="G6" s="54">
        <f>F6/D6</f>
        <v>0.79268292682926833</v>
      </c>
      <c r="H6" s="113" t="s">
        <v>28</v>
      </c>
      <c r="I6" s="55" t="s">
        <v>28</v>
      </c>
      <c r="J6" s="115">
        <v>367</v>
      </c>
      <c r="K6" s="54">
        <f>J6/D6</f>
        <v>0.74593495934959353</v>
      </c>
      <c r="L6" s="113" t="s">
        <v>28</v>
      </c>
      <c r="M6" s="55" t="s">
        <v>28</v>
      </c>
    </row>
    <row r="7" spans="1:13">
      <c r="A7" s="113">
        <v>2</v>
      </c>
      <c r="B7" s="58" t="s">
        <v>77</v>
      </c>
      <c r="C7" s="59">
        <v>208</v>
      </c>
      <c r="D7" s="53">
        <v>331</v>
      </c>
      <c r="E7" s="115">
        <f>+D7</f>
        <v>331</v>
      </c>
      <c r="F7" s="115">
        <v>232</v>
      </c>
      <c r="G7" s="54">
        <f t="shared" ref="G7:G11" si="0">F7/D7</f>
        <v>0.70090634441087618</v>
      </c>
      <c r="H7" s="113">
        <f>+F7</f>
        <v>232</v>
      </c>
      <c r="I7" s="54">
        <f t="shared" ref="I7:I8" si="1">H7/D7</f>
        <v>0.70090634441087618</v>
      </c>
      <c r="J7" s="115">
        <v>188</v>
      </c>
      <c r="K7" s="54">
        <f t="shared" ref="K7:K11" si="2">J7/D7</f>
        <v>0.56797583081571001</v>
      </c>
      <c r="L7" s="113" t="s">
        <v>28</v>
      </c>
      <c r="M7" s="55" t="s">
        <v>28</v>
      </c>
    </row>
    <row r="8" spans="1:13" s="33" customFormat="1">
      <c r="A8" s="113">
        <v>3</v>
      </c>
      <c r="B8" s="58" t="s">
        <v>78</v>
      </c>
      <c r="C8" s="59">
        <v>205</v>
      </c>
      <c r="D8" s="115">
        <v>210</v>
      </c>
      <c r="E8" s="115">
        <f>+D8</f>
        <v>210</v>
      </c>
      <c r="F8" s="115">
        <v>183</v>
      </c>
      <c r="G8" s="54">
        <f t="shared" si="0"/>
        <v>0.87142857142857144</v>
      </c>
      <c r="H8" s="113">
        <f>+F8</f>
        <v>183</v>
      </c>
      <c r="I8" s="54">
        <f t="shared" si="1"/>
        <v>0.87142857142857144</v>
      </c>
      <c r="J8" s="60">
        <v>175</v>
      </c>
      <c r="K8" s="54">
        <f t="shared" si="2"/>
        <v>0.83333333333333337</v>
      </c>
      <c r="L8" s="113" t="s">
        <v>28</v>
      </c>
      <c r="M8" s="55" t="s">
        <v>28</v>
      </c>
    </row>
    <row r="9" spans="1:13" s="72" customFormat="1" hidden="1">
      <c r="A9" s="64"/>
      <c r="B9" s="65"/>
      <c r="C9" s="66"/>
      <c r="D9" s="67"/>
      <c r="E9" s="68"/>
      <c r="F9" s="69"/>
      <c r="G9" s="70"/>
      <c r="H9" s="64"/>
      <c r="I9" s="70"/>
      <c r="J9" s="69"/>
      <c r="K9" s="70"/>
      <c r="L9" s="64"/>
      <c r="M9" s="71"/>
    </row>
    <row r="10" spans="1:13" hidden="1">
      <c r="A10" s="113"/>
      <c r="B10" s="58"/>
      <c r="C10" s="59"/>
      <c r="D10" s="53"/>
      <c r="E10" s="115"/>
      <c r="F10" s="115"/>
      <c r="G10" s="54"/>
      <c r="H10" s="113"/>
      <c r="I10" s="55"/>
      <c r="J10" s="115"/>
      <c r="K10" s="54"/>
      <c r="L10" s="113"/>
      <c r="M10" s="55"/>
    </row>
    <row r="11" spans="1:13" s="33" customFormat="1" hidden="1">
      <c r="A11" s="113"/>
      <c r="B11" s="58"/>
      <c r="C11" s="59"/>
      <c r="D11" s="53"/>
      <c r="E11" s="115"/>
      <c r="F11" s="115"/>
      <c r="G11" s="54"/>
      <c r="H11" s="113"/>
      <c r="I11" s="55"/>
      <c r="J11" s="115"/>
      <c r="K11" s="54"/>
      <c r="L11" s="113"/>
      <c r="M11" s="55"/>
    </row>
    <row r="12" spans="1:13" s="80" customFormat="1" hidden="1">
      <c r="A12" s="77"/>
      <c r="B12" s="65"/>
      <c r="C12" s="66"/>
      <c r="D12" s="67"/>
      <c r="E12" s="68"/>
      <c r="F12" s="68"/>
      <c r="G12" s="78"/>
      <c r="H12" s="77"/>
      <c r="I12" s="78"/>
      <c r="J12" s="68"/>
      <c r="K12" s="78"/>
      <c r="L12" s="77"/>
      <c r="M12" s="79"/>
    </row>
    <row r="13" spans="1:13" hidden="1">
      <c r="A13" s="113"/>
      <c r="B13" s="58"/>
      <c r="C13" s="59"/>
      <c r="D13" s="114"/>
      <c r="E13" s="115"/>
      <c r="F13" s="115"/>
      <c r="G13" s="54"/>
      <c r="H13" s="113"/>
      <c r="I13" s="54"/>
      <c r="J13" s="115"/>
      <c r="K13" s="54"/>
      <c r="L13" s="113"/>
      <c r="M13" s="55"/>
    </row>
    <row r="14" spans="1:13" hidden="1">
      <c r="A14" s="113"/>
      <c r="B14" s="58"/>
      <c r="C14" s="59"/>
      <c r="D14" s="53"/>
      <c r="E14" s="115"/>
      <c r="F14" s="115"/>
      <c r="G14" s="54"/>
      <c r="H14" s="113"/>
      <c r="I14" s="54"/>
      <c r="J14" s="115"/>
      <c r="K14" s="54"/>
      <c r="L14" s="113"/>
      <c r="M14" s="55"/>
    </row>
    <row r="15" spans="1:13" hidden="1">
      <c r="A15" s="113"/>
      <c r="B15" s="58"/>
      <c r="C15" s="59"/>
      <c r="D15" s="53"/>
      <c r="E15" s="115"/>
      <c r="F15" s="115"/>
      <c r="G15" s="54"/>
      <c r="H15" s="113"/>
      <c r="I15" s="54"/>
      <c r="J15" s="115"/>
      <c r="K15" s="54"/>
      <c r="L15" s="113"/>
      <c r="M15" s="55"/>
    </row>
    <row r="16" spans="1:13" s="33" customFormat="1" hidden="1">
      <c r="A16" s="56"/>
      <c r="B16" s="61"/>
      <c r="C16" s="62"/>
      <c r="D16" s="57"/>
      <c r="E16" s="116"/>
      <c r="F16" s="116"/>
      <c r="G16" s="63"/>
      <c r="H16" s="56"/>
      <c r="I16" s="63"/>
      <c r="J16" s="116"/>
      <c r="K16" s="63"/>
      <c r="L16" s="56"/>
      <c r="M16" s="76"/>
    </row>
    <row r="17" spans="1:13" s="72" customFormat="1" hidden="1">
      <c r="A17" s="64"/>
      <c r="B17" s="81"/>
      <c r="C17" s="82"/>
      <c r="D17" s="83"/>
      <c r="E17" s="69"/>
      <c r="F17" s="69"/>
      <c r="G17" s="70"/>
      <c r="H17" s="64"/>
      <c r="I17" s="70"/>
      <c r="J17" s="69"/>
      <c r="K17" s="70"/>
      <c r="L17" s="64"/>
      <c r="M17" s="71"/>
    </row>
    <row r="18" spans="1:13" hidden="1">
      <c r="A18" s="113"/>
      <c r="B18" s="58"/>
      <c r="C18" s="59"/>
      <c r="D18" s="53"/>
      <c r="E18" s="115"/>
      <c r="F18" s="115"/>
      <c r="G18" s="54"/>
      <c r="H18" s="113"/>
      <c r="I18" s="54"/>
      <c r="J18" s="115"/>
      <c r="K18" s="54"/>
      <c r="L18" s="113"/>
      <c r="M18" s="55"/>
    </row>
    <row r="19" spans="1:13" hidden="1">
      <c r="A19" s="113"/>
      <c r="B19" s="58"/>
      <c r="C19" s="59"/>
      <c r="D19" s="53"/>
      <c r="E19" s="115"/>
      <c r="F19" s="115"/>
      <c r="G19" s="54"/>
      <c r="H19" s="113"/>
      <c r="I19" s="54"/>
      <c r="J19" s="115"/>
      <c r="K19" s="54"/>
      <c r="L19" s="113"/>
      <c r="M19" s="55"/>
    </row>
    <row r="20" spans="1:13" hidden="1">
      <c r="A20" s="56"/>
      <c r="B20" s="58"/>
      <c r="C20" s="59"/>
      <c r="D20" s="53"/>
      <c r="E20" s="115"/>
      <c r="F20" s="115"/>
      <c r="G20" s="54"/>
      <c r="H20" s="113"/>
      <c r="I20" s="54"/>
      <c r="J20" s="115"/>
      <c r="K20" s="54"/>
      <c r="L20" s="113"/>
      <c r="M20" s="55"/>
    </row>
    <row r="21" spans="1:13" s="33" customFormat="1" hidden="1">
      <c r="A21" s="56"/>
      <c r="B21" s="61"/>
      <c r="C21" s="62"/>
      <c r="D21" s="57"/>
      <c r="E21" s="116"/>
      <c r="F21" s="116"/>
      <c r="G21" s="63"/>
      <c r="H21" s="56"/>
      <c r="I21" s="63"/>
      <c r="J21" s="116"/>
      <c r="K21" s="63"/>
      <c r="L21" s="56"/>
      <c r="M21" s="76"/>
    </row>
    <row r="22" spans="1:13" s="84" customFormat="1" hidden="1">
      <c r="A22" s="77"/>
      <c r="B22" s="65"/>
      <c r="C22" s="66"/>
      <c r="D22" s="67"/>
      <c r="E22" s="68"/>
      <c r="F22" s="68"/>
      <c r="G22" s="78"/>
      <c r="H22" s="77"/>
      <c r="I22" s="78"/>
      <c r="J22" s="68"/>
      <c r="K22" s="78"/>
      <c r="L22" s="77"/>
      <c r="M22" s="79"/>
    </row>
    <row r="23" spans="1:13" hidden="1">
      <c r="A23" s="113"/>
      <c r="B23" s="58"/>
      <c r="C23" s="59"/>
      <c r="D23" s="53"/>
      <c r="E23" s="115"/>
      <c r="F23" s="115"/>
      <c r="G23" s="54"/>
      <c r="H23" s="113"/>
      <c r="I23" s="54"/>
      <c r="J23" s="115"/>
      <c r="K23" s="54"/>
      <c r="L23" s="113"/>
      <c r="M23" s="55"/>
    </row>
    <row r="24" spans="1:13" s="33" customFormat="1" hidden="1">
      <c r="A24" s="56"/>
      <c r="B24" s="61"/>
      <c r="C24" s="62"/>
      <c r="D24" s="57"/>
      <c r="E24" s="56"/>
      <c r="F24" s="56"/>
      <c r="G24" s="76"/>
      <c r="H24" s="56"/>
      <c r="I24" s="76"/>
      <c r="J24" s="56"/>
      <c r="K24" s="76"/>
      <c r="L24" s="56"/>
      <c r="M24" s="76"/>
    </row>
    <row r="25" spans="1:13" s="84" customFormat="1" ht="35.25" hidden="1" customHeight="1">
      <c r="A25" s="85"/>
      <c r="B25" s="151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3"/>
    </row>
    <row r="26" spans="1:13" hidden="1">
      <c r="A26" s="113"/>
      <c r="B26" s="58"/>
      <c r="C26" s="59"/>
      <c r="D26" s="53"/>
      <c r="E26" s="115"/>
      <c r="F26" s="115"/>
      <c r="G26" s="54"/>
      <c r="H26" s="113"/>
      <c r="I26" s="54"/>
      <c r="J26" s="115"/>
      <c r="K26" s="54"/>
      <c r="L26" s="113"/>
      <c r="M26" s="55"/>
    </row>
    <row r="27" spans="1:13" hidden="1">
      <c r="A27" s="46"/>
      <c r="B27" s="33"/>
      <c r="C27" s="33"/>
      <c r="D27" s="33"/>
      <c r="E27" s="33"/>
      <c r="F27" s="33"/>
      <c r="G27" s="47"/>
      <c r="H27" s="46"/>
      <c r="I27" s="47"/>
      <c r="J27" s="33"/>
      <c r="K27" s="47"/>
      <c r="L27" s="46"/>
      <c r="M27" s="48"/>
    </row>
    <row r="28" spans="1:13" hidden="1">
      <c r="A28" s="46"/>
      <c r="B28" s="33"/>
      <c r="C28" s="33"/>
      <c r="D28" s="33"/>
      <c r="E28" s="33"/>
      <c r="F28" s="33"/>
      <c r="G28" s="47"/>
      <c r="H28" s="46"/>
      <c r="I28" s="47"/>
      <c r="J28" s="33"/>
      <c r="K28" s="47"/>
      <c r="L28" s="46"/>
      <c r="M28" s="48"/>
    </row>
    <row r="29" spans="1:13" hidden="1">
      <c r="A29" s="46"/>
      <c r="B29" s="33"/>
      <c r="C29" s="33"/>
      <c r="D29" s="33"/>
      <c r="E29" s="33"/>
      <c r="F29" s="33"/>
      <c r="G29" s="47"/>
      <c r="H29" s="46"/>
      <c r="I29" s="47"/>
      <c r="J29" s="33"/>
      <c r="K29" s="47"/>
      <c r="L29" s="46"/>
      <c r="M29" s="48"/>
    </row>
    <row r="30" spans="1:13" ht="27" customHeight="1">
      <c r="D30" s="132"/>
    </row>
    <row r="31" spans="1:13" ht="35.25" customHeight="1">
      <c r="A31" s="133" t="s">
        <v>0</v>
      </c>
      <c r="B31" s="133" t="s">
        <v>1</v>
      </c>
      <c r="C31" s="142" t="s">
        <v>36</v>
      </c>
      <c r="D31" s="142"/>
      <c r="E31" s="142"/>
      <c r="F31" s="143"/>
      <c r="G31" s="144" t="s">
        <v>38</v>
      </c>
      <c r="H31" s="147"/>
      <c r="I31" s="148"/>
    </row>
    <row r="32" spans="1:13">
      <c r="A32" s="134"/>
      <c r="B32" s="135"/>
      <c r="C32" s="144" t="s">
        <v>10</v>
      </c>
      <c r="D32" s="145"/>
      <c r="E32" s="144" t="s">
        <v>11</v>
      </c>
      <c r="F32" s="146"/>
      <c r="G32" s="149" t="s">
        <v>44</v>
      </c>
      <c r="H32" s="149" t="s">
        <v>39</v>
      </c>
      <c r="I32" s="149" t="s">
        <v>45</v>
      </c>
    </row>
    <row r="33" spans="1:10" ht="47.25">
      <c r="A33" s="135"/>
      <c r="B33" s="136"/>
      <c r="C33" s="32" t="s">
        <v>37</v>
      </c>
      <c r="D33" s="119" t="s">
        <v>48</v>
      </c>
      <c r="E33" s="119" t="s">
        <v>37</v>
      </c>
      <c r="F33" s="119" t="s">
        <v>48</v>
      </c>
      <c r="G33" s="150"/>
      <c r="H33" s="150"/>
      <c r="I33" s="150"/>
    </row>
    <row r="34" spans="1:10">
      <c r="A34" s="119">
        <v>1</v>
      </c>
      <c r="B34" s="58" t="str">
        <f>+B6</f>
        <v>Lieģi</v>
      </c>
      <c r="C34" s="59">
        <v>0</v>
      </c>
      <c r="D34" s="120">
        <v>0</v>
      </c>
      <c r="E34" s="119">
        <v>0</v>
      </c>
      <c r="F34" s="119">
        <v>0</v>
      </c>
      <c r="G34" s="10" t="s">
        <v>28</v>
      </c>
      <c r="H34" s="10" t="s">
        <v>46</v>
      </c>
      <c r="I34" s="10" t="s">
        <v>46</v>
      </c>
      <c r="J34" s="11"/>
    </row>
    <row r="35" spans="1:10">
      <c r="A35" s="119">
        <v>2</v>
      </c>
      <c r="B35" s="58" t="str">
        <f t="shared" ref="B35:B36" si="3">+B7</f>
        <v>Dunalka</v>
      </c>
      <c r="C35" s="59">
        <v>0</v>
      </c>
      <c r="D35" s="120">
        <v>0</v>
      </c>
      <c r="E35" s="119">
        <v>0</v>
      </c>
      <c r="F35" s="119">
        <v>0</v>
      </c>
      <c r="G35" s="10" t="s">
        <v>28</v>
      </c>
      <c r="H35" s="10" t="s">
        <v>46</v>
      </c>
      <c r="I35" s="10" t="s">
        <v>46</v>
      </c>
      <c r="J35" s="11"/>
    </row>
    <row r="36" spans="1:10">
      <c r="A36" s="119">
        <v>3</v>
      </c>
      <c r="B36" s="58" t="str">
        <f t="shared" si="3"/>
        <v>Vecpils</v>
      </c>
      <c r="C36" s="59">
        <v>0</v>
      </c>
      <c r="D36" s="120">
        <v>0</v>
      </c>
      <c r="E36" s="119">
        <v>0</v>
      </c>
      <c r="F36" s="119">
        <v>0</v>
      </c>
      <c r="G36" s="10" t="s">
        <v>28</v>
      </c>
      <c r="H36" s="10" t="s">
        <v>46</v>
      </c>
      <c r="I36" s="10" t="s">
        <v>46</v>
      </c>
      <c r="J36" s="11"/>
    </row>
    <row r="37" spans="1:10" hidden="1">
      <c r="A37" s="119"/>
      <c r="B37" s="58"/>
      <c r="C37" s="59"/>
      <c r="D37" s="120"/>
      <c r="E37" s="119"/>
      <c r="F37" s="119"/>
      <c r="G37" s="10"/>
      <c r="H37" s="10"/>
      <c r="I37" s="10"/>
      <c r="J37" s="11"/>
    </row>
    <row r="38" spans="1:10" hidden="1">
      <c r="A38" s="119"/>
      <c r="B38" s="58"/>
      <c r="C38" s="59"/>
      <c r="D38" s="120"/>
      <c r="E38" s="119"/>
      <c r="F38" s="119"/>
      <c r="G38" s="10"/>
      <c r="H38" s="10"/>
      <c r="I38" s="10"/>
      <c r="J38" s="11"/>
    </row>
    <row r="39" spans="1:10" hidden="1">
      <c r="A39" s="119"/>
      <c r="B39" s="58"/>
      <c r="C39" s="59"/>
      <c r="D39" s="120"/>
      <c r="E39" s="119"/>
      <c r="F39" s="119"/>
      <c r="G39" s="10"/>
      <c r="H39" s="10"/>
      <c r="I39" s="10"/>
    </row>
    <row r="40" spans="1:10" hidden="1">
      <c r="A40" s="119"/>
      <c r="B40" s="58"/>
      <c r="C40" s="59"/>
      <c r="D40" s="120"/>
      <c r="E40" s="119"/>
      <c r="F40" s="119"/>
      <c r="G40" s="38"/>
      <c r="H40" s="119"/>
      <c r="I40" s="10"/>
    </row>
    <row r="41" spans="1:10" hidden="1">
      <c r="A41" s="119"/>
      <c r="B41" s="58"/>
      <c r="C41" s="59"/>
      <c r="D41" s="120"/>
      <c r="E41" s="119"/>
      <c r="F41" s="119"/>
      <c r="G41" s="38"/>
      <c r="H41" s="10"/>
      <c r="I41" s="10"/>
    </row>
    <row r="42" spans="1:10" hidden="1">
      <c r="A42" s="119"/>
      <c r="B42" s="58"/>
      <c r="C42" s="59"/>
      <c r="D42" s="120"/>
      <c r="E42" s="119"/>
      <c r="F42" s="119"/>
      <c r="G42" s="38"/>
      <c r="H42" s="10"/>
      <c r="I42" s="10"/>
    </row>
    <row r="43" spans="1:10" s="34" customFormat="1" hidden="1">
      <c r="A43" s="113"/>
      <c r="B43" s="58"/>
      <c r="C43" s="59"/>
      <c r="D43" s="120"/>
      <c r="E43" s="119"/>
      <c r="F43" s="119"/>
      <c r="G43" s="10"/>
      <c r="H43" s="119"/>
      <c r="I43" s="38"/>
    </row>
    <row r="44" spans="1:10" hidden="1">
      <c r="A44" s="119"/>
      <c r="B44" s="58"/>
      <c r="C44" s="59"/>
      <c r="D44" s="120"/>
      <c r="E44" s="119"/>
      <c r="F44" s="119"/>
      <c r="G44" s="10"/>
      <c r="H44" s="119"/>
      <c r="I44" s="38"/>
    </row>
    <row r="45" spans="1:10" hidden="1">
      <c r="A45" s="119"/>
      <c r="B45" s="58"/>
      <c r="C45" s="59"/>
      <c r="D45" s="120"/>
      <c r="E45" s="119"/>
      <c r="F45" s="119"/>
      <c r="G45" s="10"/>
      <c r="H45" s="119"/>
      <c r="I45" s="38"/>
    </row>
    <row r="46" spans="1:10" hidden="1">
      <c r="A46" s="113"/>
      <c r="B46" s="58"/>
      <c r="C46" s="59"/>
      <c r="D46" s="120"/>
      <c r="E46" s="119"/>
      <c r="F46" s="119"/>
      <c r="G46" s="10"/>
      <c r="H46" s="119"/>
      <c r="I46" s="38"/>
    </row>
    <row r="47" spans="1:10" hidden="1">
      <c r="A47" s="119"/>
      <c r="B47" s="58"/>
      <c r="C47" s="59"/>
      <c r="D47" s="120"/>
      <c r="E47" s="119"/>
      <c r="F47" s="119"/>
      <c r="G47" s="10"/>
      <c r="H47" s="119"/>
      <c r="I47" s="38"/>
    </row>
    <row r="48" spans="1:10" hidden="1">
      <c r="A48" s="119"/>
      <c r="B48" s="58"/>
      <c r="C48" s="59"/>
      <c r="D48" s="120"/>
      <c r="E48" s="119"/>
      <c r="F48" s="119"/>
      <c r="G48" s="10"/>
      <c r="H48" s="119"/>
      <c r="I48" s="38"/>
    </row>
    <row r="49" spans="1:9" hidden="1">
      <c r="A49" s="113"/>
      <c r="B49" s="58"/>
      <c r="C49" s="59"/>
      <c r="D49" s="120"/>
      <c r="E49" s="119"/>
      <c r="F49" s="119"/>
      <c r="G49" s="10"/>
      <c r="H49" s="119"/>
      <c r="I49" s="38"/>
    </row>
  </sheetData>
  <mergeCells count="23">
    <mergeCell ref="A1:M1"/>
    <mergeCell ref="C3:E3"/>
    <mergeCell ref="F3:I3"/>
    <mergeCell ref="F4:G4"/>
    <mergeCell ref="H4:I4"/>
    <mergeCell ref="A3:A5"/>
    <mergeCell ref="B3:B5"/>
    <mergeCell ref="C4:C5"/>
    <mergeCell ref="A31:A33"/>
    <mergeCell ref="B31:B33"/>
    <mergeCell ref="E4:E5"/>
    <mergeCell ref="J3:M3"/>
    <mergeCell ref="J4:K4"/>
    <mergeCell ref="L4:M4"/>
    <mergeCell ref="D4:D5"/>
    <mergeCell ref="C31:F31"/>
    <mergeCell ref="C32:D32"/>
    <mergeCell ref="E32:F32"/>
    <mergeCell ref="G31:I31"/>
    <mergeCell ref="G32:G33"/>
    <mergeCell ref="H32:H33"/>
    <mergeCell ref="I32:I33"/>
    <mergeCell ref="B25:M2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6"/>
  <sheetViews>
    <sheetView topLeftCell="A4" workbookViewId="0">
      <selection activeCell="F27" sqref="F27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33</v>
      </c>
    </row>
    <row r="2" spans="1:10" ht="18.75">
      <c r="A2" s="12" t="str">
        <f>+Nodrosinajums!A2</f>
        <v>Durbes novads</v>
      </c>
    </row>
    <row r="3" spans="1:10" s="43" customFormat="1" ht="18" customHeight="1">
      <c r="A3" s="108" t="s">
        <v>70</v>
      </c>
      <c r="B3" s="50"/>
      <c r="C3" s="50" t="s">
        <v>71</v>
      </c>
      <c r="D3" s="50"/>
      <c r="E3" s="50"/>
      <c r="F3" s="50"/>
      <c r="G3" s="50"/>
      <c r="H3" s="50"/>
      <c r="I3" s="50"/>
      <c r="J3" s="74"/>
    </row>
    <row r="4" spans="1:10" s="7" customFormat="1" ht="39.75" customHeight="1">
      <c r="A4" s="149" t="s">
        <v>0</v>
      </c>
      <c r="B4" s="149" t="s">
        <v>1</v>
      </c>
      <c r="C4" s="149"/>
      <c r="D4" s="179" t="s">
        <v>9</v>
      </c>
      <c r="E4" s="180"/>
      <c r="F4" s="176" t="s">
        <v>12</v>
      </c>
      <c r="G4" s="177"/>
      <c r="H4" s="177"/>
      <c r="I4" s="177"/>
      <c r="J4" s="178"/>
    </row>
    <row r="5" spans="1:10" ht="34.5" customHeight="1">
      <c r="A5" s="174"/>
      <c r="B5" s="175"/>
      <c r="C5" s="184"/>
      <c r="D5" s="181"/>
      <c r="E5" s="182"/>
      <c r="F5" s="107" t="s">
        <v>13</v>
      </c>
      <c r="G5" s="107" t="s">
        <v>34</v>
      </c>
      <c r="H5" s="107" t="s">
        <v>14</v>
      </c>
      <c r="I5" s="144" t="s">
        <v>68</v>
      </c>
      <c r="J5" s="183"/>
    </row>
    <row r="6" spans="1:10" s="33" customFormat="1" ht="54" customHeight="1">
      <c r="A6" s="32">
        <v>1</v>
      </c>
      <c r="B6" s="110" t="str">
        <f>+Nodrosinajums!B6</f>
        <v>Lieģi</v>
      </c>
      <c r="C6" s="110" t="str">
        <f>+C8</f>
        <v>U,K</v>
      </c>
      <c r="D6" s="171" t="s">
        <v>79</v>
      </c>
      <c r="E6" s="172"/>
      <c r="F6" s="121" t="s">
        <v>80</v>
      </c>
      <c r="G6" s="110" t="s">
        <v>67</v>
      </c>
      <c r="H6" s="110" t="str">
        <f>+D6</f>
        <v>SIA Durbes KS</v>
      </c>
      <c r="I6" s="171" t="str">
        <f>+D6</f>
        <v>SIA Durbes KS</v>
      </c>
      <c r="J6" s="172"/>
    </row>
    <row r="7" spans="1:10" s="43" customFormat="1" ht="36" hidden="1" customHeight="1">
      <c r="A7" s="41"/>
      <c r="B7" s="73"/>
      <c r="C7" s="109"/>
      <c r="D7" s="158"/>
      <c r="E7" s="159"/>
      <c r="F7" s="73"/>
      <c r="G7" s="160"/>
      <c r="H7" s="161"/>
      <c r="I7" s="161"/>
      <c r="J7" s="162"/>
    </row>
    <row r="8" spans="1:10" s="33" customFormat="1" ht="52.5" customHeight="1">
      <c r="A8" s="32">
        <v>2</v>
      </c>
      <c r="B8" s="110" t="str">
        <f>+Nodrosinajums!B7</f>
        <v>Dunalka</v>
      </c>
      <c r="C8" s="111" t="s">
        <v>47</v>
      </c>
      <c r="D8" s="171" t="str">
        <f>+D6</f>
        <v>SIA Durbes KS</v>
      </c>
      <c r="E8" s="172"/>
      <c r="F8" s="110" t="str">
        <f>+F6</f>
        <v>Durbes novada pašvaldības SIA</v>
      </c>
      <c r="G8" s="110" t="s">
        <v>67</v>
      </c>
      <c r="H8" s="110" t="str">
        <f>+D8</f>
        <v>SIA Durbes KS</v>
      </c>
      <c r="I8" s="171" t="str">
        <f>+D8</f>
        <v>SIA Durbes KS</v>
      </c>
      <c r="J8" s="172"/>
    </row>
    <row r="9" spans="1:10" s="33" customFormat="1" ht="51.75" customHeight="1">
      <c r="A9" s="119">
        <v>3</v>
      </c>
      <c r="B9" s="118" t="str">
        <f>+Nodrosinajums!B8</f>
        <v>Vecpils</v>
      </c>
      <c r="C9" s="122" t="str">
        <f>+C8</f>
        <v>U,K</v>
      </c>
      <c r="D9" s="134" t="str">
        <f>+D8</f>
        <v>SIA Durbes KS</v>
      </c>
      <c r="E9" s="134"/>
      <c r="F9" s="118" t="str">
        <f>+F8</f>
        <v>Durbes novada pašvaldības SIA</v>
      </c>
      <c r="G9" s="118" t="s">
        <v>67</v>
      </c>
      <c r="H9" s="118" t="str">
        <f>+D9</f>
        <v>SIA Durbes KS</v>
      </c>
      <c r="I9" s="134" t="str">
        <f>+D9</f>
        <v>SIA Durbes KS</v>
      </c>
      <c r="J9" s="134"/>
    </row>
    <row r="10" spans="1:10" s="43" customFormat="1" ht="33" hidden="1" customHeight="1">
      <c r="A10" s="41"/>
      <c r="B10" s="73"/>
      <c r="C10" s="109"/>
      <c r="D10" s="163"/>
      <c r="E10" s="163"/>
      <c r="F10" s="73"/>
      <c r="G10" s="164"/>
      <c r="H10" s="164"/>
      <c r="I10" s="164"/>
      <c r="J10" s="164"/>
    </row>
    <row r="11" spans="1:10" s="33" customFormat="1" ht="64.5" hidden="1" customHeight="1">
      <c r="A11" s="32"/>
      <c r="B11" s="110"/>
      <c r="C11" s="111"/>
      <c r="D11" s="171"/>
      <c r="E11" s="172"/>
      <c r="F11" s="110"/>
      <c r="G11" s="110"/>
      <c r="H11" s="110"/>
      <c r="I11" s="171"/>
      <c r="J11" s="172"/>
    </row>
    <row r="12" spans="1:10" s="33" customFormat="1" ht="51" hidden="1" customHeight="1">
      <c r="A12" s="107"/>
      <c r="B12" s="106"/>
      <c r="C12" s="106"/>
      <c r="D12" s="134"/>
      <c r="E12" s="134"/>
      <c r="F12" s="106"/>
      <c r="G12" s="106"/>
      <c r="H12" s="106"/>
      <c r="I12" s="134"/>
      <c r="J12" s="134"/>
    </row>
    <row r="13" spans="1:10" s="33" customFormat="1" ht="65.25" hidden="1" customHeight="1">
      <c r="A13" s="107"/>
      <c r="B13" s="106"/>
      <c r="C13" s="106"/>
      <c r="D13" s="134"/>
      <c r="E13" s="134"/>
      <c r="F13" s="106"/>
      <c r="G13" s="106"/>
      <c r="H13" s="106"/>
      <c r="I13" s="134"/>
      <c r="J13" s="134"/>
    </row>
    <row r="14" spans="1:10" s="33" customFormat="1" ht="69" hidden="1" customHeight="1">
      <c r="A14" s="32"/>
      <c r="B14" s="110"/>
      <c r="C14" s="110"/>
      <c r="D14" s="165"/>
      <c r="E14" s="165"/>
      <c r="F14" s="110"/>
      <c r="G14" s="110"/>
      <c r="H14" s="110"/>
      <c r="I14" s="171"/>
      <c r="J14" s="173"/>
    </row>
    <row r="15" spans="1:10" s="33" customFormat="1" ht="54.75" hidden="1" customHeight="1">
      <c r="A15" s="32"/>
      <c r="B15" s="110"/>
      <c r="C15" s="110"/>
      <c r="D15" s="171"/>
      <c r="E15" s="172"/>
      <c r="F15" s="110"/>
      <c r="G15" s="110"/>
      <c r="H15" s="110"/>
      <c r="I15" s="171"/>
      <c r="J15" s="172"/>
    </row>
    <row r="16" spans="1:10" s="43" customFormat="1" ht="36.75" hidden="1" customHeight="1">
      <c r="A16" s="41"/>
      <c r="B16" s="42"/>
      <c r="C16" s="109"/>
      <c r="D16" s="158"/>
      <c r="E16" s="159"/>
      <c r="F16" s="73"/>
      <c r="G16" s="160"/>
      <c r="H16" s="161"/>
      <c r="I16" s="161"/>
      <c r="J16" s="162"/>
    </row>
    <row r="17" spans="1:10" s="33" customFormat="1" ht="55.5" hidden="1" customHeight="1">
      <c r="A17" s="32"/>
      <c r="B17" s="110"/>
      <c r="C17" s="36"/>
      <c r="D17" s="166"/>
      <c r="E17" s="166"/>
      <c r="F17" s="110"/>
      <c r="G17" s="110"/>
      <c r="H17" s="110"/>
      <c r="I17" s="166"/>
      <c r="J17" s="166"/>
    </row>
    <row r="18" spans="1:10" s="43" customFormat="1" ht="36" hidden="1" customHeight="1">
      <c r="A18" s="41"/>
      <c r="B18" s="42"/>
      <c r="C18" s="109"/>
      <c r="D18" s="163"/>
      <c r="E18" s="163"/>
      <c r="F18" s="73"/>
      <c r="G18" s="164"/>
      <c r="H18" s="164"/>
      <c r="I18" s="164"/>
      <c r="J18" s="164"/>
    </row>
    <row r="19" spans="1:10" s="33" customFormat="1" ht="67.5" hidden="1" customHeight="1">
      <c r="A19" s="32"/>
      <c r="B19" s="110"/>
      <c r="C19" s="110"/>
      <c r="D19" s="168"/>
      <c r="E19" s="169"/>
      <c r="F19" s="110"/>
      <c r="G19" s="110"/>
      <c r="H19" s="110"/>
      <c r="I19" s="168"/>
      <c r="J19" s="169"/>
    </row>
    <row r="20" spans="1:10" s="33" customFormat="1" ht="69" hidden="1" customHeight="1">
      <c r="A20" s="107"/>
      <c r="B20" s="106"/>
      <c r="C20" s="106"/>
      <c r="D20" s="165"/>
      <c r="E20" s="165"/>
      <c r="F20" s="106"/>
      <c r="G20" s="106"/>
      <c r="H20" s="106"/>
      <c r="I20" s="142"/>
      <c r="J20" s="142"/>
    </row>
    <row r="21" spans="1:10" s="33" customFormat="1" ht="71.25" hidden="1" customHeight="1">
      <c r="A21" s="107"/>
      <c r="B21" s="106"/>
      <c r="C21" s="106"/>
      <c r="D21" s="134"/>
      <c r="E21" s="134"/>
      <c r="F21" s="106"/>
      <c r="G21" s="106"/>
      <c r="H21" s="106"/>
      <c r="I21" s="134"/>
      <c r="J21" s="134"/>
    </row>
    <row r="22" spans="1:10" s="33" customFormat="1" hidden="1">
      <c r="A22" s="32"/>
      <c r="B22" s="110"/>
      <c r="C22" s="110"/>
      <c r="D22" s="166"/>
      <c r="E22" s="166"/>
      <c r="F22" s="110"/>
      <c r="G22" s="110"/>
      <c r="H22" s="110"/>
      <c r="I22" s="166"/>
      <c r="J22" s="167"/>
    </row>
    <row r="23" spans="1:10" s="33" customFormat="1" ht="102.75" hidden="1" customHeight="1">
      <c r="A23" s="32"/>
      <c r="B23" s="110"/>
      <c r="C23" s="110"/>
      <c r="D23" s="168"/>
      <c r="E23" s="169"/>
      <c r="F23" s="110"/>
      <c r="G23" s="110"/>
      <c r="H23" s="110"/>
      <c r="I23" s="168"/>
      <c r="J23" s="169"/>
    </row>
    <row r="24" spans="1:10" s="33" customFormat="1" ht="98.25" hidden="1" customHeight="1">
      <c r="A24" s="32"/>
      <c r="B24" s="110"/>
      <c r="C24" s="110"/>
      <c r="D24" s="166"/>
      <c r="E24" s="166"/>
      <c r="F24" s="110"/>
      <c r="G24" s="110"/>
      <c r="H24" s="110"/>
      <c r="I24" s="166"/>
      <c r="J24" s="166"/>
    </row>
    <row r="25" spans="1:10" s="43" customFormat="1" ht="33" hidden="1" customHeight="1">
      <c r="A25" s="41"/>
      <c r="B25" s="42"/>
      <c r="C25" s="109"/>
      <c r="D25" s="163"/>
      <c r="E25" s="163"/>
      <c r="F25" s="75"/>
      <c r="G25" s="164"/>
      <c r="H25" s="164"/>
      <c r="I25" s="164"/>
      <c r="J25" s="164"/>
    </row>
    <row r="26" spans="1:10" s="33" customFormat="1" ht="81.75" hidden="1" customHeight="1">
      <c r="A26" s="107"/>
      <c r="B26" s="106"/>
      <c r="C26" s="106"/>
      <c r="D26" s="168"/>
      <c r="E26" s="169"/>
      <c r="F26" s="106"/>
      <c r="G26" s="106"/>
      <c r="H26" s="106"/>
      <c r="I26" s="134"/>
      <c r="J26" s="170"/>
    </row>
  </sheetData>
  <mergeCells count="48">
    <mergeCell ref="A4:A5"/>
    <mergeCell ref="B4:B5"/>
    <mergeCell ref="F4:J4"/>
    <mergeCell ref="D4:E5"/>
    <mergeCell ref="D6:E6"/>
    <mergeCell ref="I5:J5"/>
    <mergeCell ref="I6:J6"/>
    <mergeCell ref="C4:C5"/>
    <mergeCell ref="I17:J17"/>
    <mergeCell ref="I19:J19"/>
    <mergeCell ref="D14:E14"/>
    <mergeCell ref="D13:E13"/>
    <mergeCell ref="D18:E18"/>
    <mergeCell ref="G18:J18"/>
    <mergeCell ref="D26:E26"/>
    <mergeCell ref="I26:J26"/>
    <mergeCell ref="I11:J11"/>
    <mergeCell ref="I9:J9"/>
    <mergeCell ref="I8:J8"/>
    <mergeCell ref="D17:E17"/>
    <mergeCell ref="D15:E15"/>
    <mergeCell ref="I12:J12"/>
    <mergeCell ref="D8:E8"/>
    <mergeCell ref="D9:E9"/>
    <mergeCell ref="D11:E11"/>
    <mergeCell ref="D12:E12"/>
    <mergeCell ref="D19:E19"/>
    <mergeCell ref="I13:J13"/>
    <mergeCell ref="I14:J14"/>
    <mergeCell ref="I15:J15"/>
    <mergeCell ref="D25:E25"/>
    <mergeCell ref="G25:J25"/>
    <mergeCell ref="D23:E23"/>
    <mergeCell ref="I23:J23"/>
    <mergeCell ref="D24:E24"/>
    <mergeCell ref="I24:J24"/>
    <mergeCell ref="D20:E20"/>
    <mergeCell ref="I20:J20"/>
    <mergeCell ref="D22:E22"/>
    <mergeCell ref="I22:J22"/>
    <mergeCell ref="D21:E21"/>
    <mergeCell ref="I21:J21"/>
    <mergeCell ref="D7:E7"/>
    <mergeCell ref="G7:J7"/>
    <mergeCell ref="D10:E10"/>
    <mergeCell ref="G10:J10"/>
    <mergeCell ref="D16:E16"/>
    <mergeCell ref="G16:J16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3"/>
  <sheetViews>
    <sheetView topLeftCell="B1" workbookViewId="0">
      <selection activeCell="B7" sqref="B7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1.85546875" style="3" customWidth="1"/>
    <col min="13" max="13" width="3.2851562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35</v>
      </c>
      <c r="B1" s="37" t="str">
        <f>+A1</f>
        <v>Ūdensapgādes un kanalizācijas pakalpojumu daudzums</v>
      </c>
    </row>
    <row r="2" spans="1:13" s="1" customFormat="1" ht="21.75" customHeight="1">
      <c r="A2" s="1" t="str">
        <f>+Nodrosinajums!A2</f>
        <v>Durbes novads</v>
      </c>
      <c r="B2" s="37" t="str">
        <f>Nodrosinajums!A2</f>
        <v>Durbes novads</v>
      </c>
    </row>
    <row r="3" spans="1:13" s="1" customFormat="1" ht="20.25" customHeight="1">
      <c r="A3" s="1" t="s">
        <v>49</v>
      </c>
      <c r="B3" s="37" t="str">
        <f>Nodrosinajums!B6</f>
        <v>Lieģi</v>
      </c>
    </row>
    <row r="4" spans="1:13" s="7" customFormat="1" ht="15.75">
      <c r="A4" s="133" t="s">
        <v>1</v>
      </c>
      <c r="B4" s="133" t="s">
        <v>15</v>
      </c>
      <c r="C4" s="133"/>
      <c r="D4" s="185" t="s">
        <v>10</v>
      </c>
      <c r="E4" s="186"/>
      <c r="F4" s="186"/>
      <c r="G4" s="186"/>
      <c r="H4" s="187"/>
      <c r="I4" s="187"/>
      <c r="J4" s="187"/>
      <c r="K4" s="187"/>
      <c r="L4" s="187"/>
      <c r="M4" s="188"/>
    </row>
    <row r="5" spans="1:13" s="7" customFormat="1" ht="33" customHeight="1">
      <c r="A5" s="133"/>
      <c r="B5" s="133"/>
      <c r="C5" s="133"/>
      <c r="D5" s="133" t="s">
        <v>16</v>
      </c>
      <c r="E5" s="133"/>
      <c r="F5" s="176" t="s">
        <v>22</v>
      </c>
      <c r="G5" s="178"/>
      <c r="H5" s="133" t="s">
        <v>19</v>
      </c>
      <c r="I5" s="133"/>
      <c r="J5" s="133"/>
      <c r="K5" s="133"/>
      <c r="L5" s="133"/>
      <c r="M5" s="133"/>
    </row>
    <row r="6" spans="1:13" s="7" customFormat="1" ht="33" customHeight="1">
      <c r="A6" s="133"/>
      <c r="B6" s="133"/>
      <c r="C6" s="133"/>
      <c r="D6" s="117" t="s">
        <v>17</v>
      </c>
      <c r="E6" s="117" t="s">
        <v>18</v>
      </c>
      <c r="F6" s="117" t="s">
        <v>17</v>
      </c>
      <c r="G6" s="117" t="s">
        <v>7</v>
      </c>
      <c r="H6" s="117" t="s">
        <v>21</v>
      </c>
      <c r="I6" s="117" t="s">
        <v>18</v>
      </c>
      <c r="J6" s="117" t="s">
        <v>20</v>
      </c>
      <c r="K6" s="117" t="s">
        <v>23</v>
      </c>
      <c r="L6" s="176" t="s">
        <v>41</v>
      </c>
      <c r="M6" s="196"/>
    </row>
    <row r="7" spans="1:13" s="6" customFormat="1" ht="15.75">
      <c r="A7" s="189"/>
      <c r="B7" s="86">
        <v>2008</v>
      </c>
      <c r="C7" s="87"/>
      <c r="D7" s="87">
        <v>29010</v>
      </c>
      <c r="E7" s="88">
        <f>+D7/365</f>
        <v>79.479452054794521</v>
      </c>
      <c r="F7" s="89">
        <f>+D7-H7</f>
        <v>4610</v>
      </c>
      <c r="G7" s="90">
        <f>+F7/D7</f>
        <v>0.15891072044122717</v>
      </c>
      <c r="H7" s="89">
        <v>24400</v>
      </c>
      <c r="I7" s="88">
        <f>+H7/365</f>
        <v>66.849315068493155</v>
      </c>
      <c r="J7" s="89">
        <f>+H7-L7</f>
        <v>24400</v>
      </c>
      <c r="K7" s="88">
        <f>+J7/365/Nodrosinajums!$F$6*1000</f>
        <v>171.40850017562349</v>
      </c>
      <c r="L7" s="194">
        <v>0</v>
      </c>
      <c r="M7" s="193"/>
    </row>
    <row r="8" spans="1:13" s="6" customFormat="1" ht="15.75">
      <c r="A8" s="190"/>
      <c r="B8" s="86">
        <v>2009</v>
      </c>
      <c r="C8" s="87"/>
      <c r="D8" s="87">
        <v>28225</v>
      </c>
      <c r="E8" s="88">
        <f>+D8/365</f>
        <v>77.328767123287676</v>
      </c>
      <c r="F8" s="89">
        <f t="shared" ref="F8:F9" si="0">+D8-H8</f>
        <v>4891</v>
      </c>
      <c r="G8" s="90">
        <f>+F8/D8</f>
        <v>0.1732860938883968</v>
      </c>
      <c r="H8" s="89">
        <v>23334</v>
      </c>
      <c r="I8" s="88">
        <f>+H8/365</f>
        <v>63.92876712328767</v>
      </c>
      <c r="J8" s="89">
        <f t="shared" ref="J8:J9" si="1">+H8-L8</f>
        <v>23334</v>
      </c>
      <c r="K8" s="88">
        <f>+J8/365/Nodrosinajums!$F$6*1000</f>
        <v>163.91991570073762</v>
      </c>
      <c r="L8" s="194">
        <v>0</v>
      </c>
      <c r="M8" s="193"/>
    </row>
    <row r="9" spans="1:13" s="6" customFormat="1" ht="15.75">
      <c r="A9" s="191"/>
      <c r="B9" s="86">
        <v>2010</v>
      </c>
      <c r="C9" s="87"/>
      <c r="D9" s="91">
        <v>24455</v>
      </c>
      <c r="E9" s="88">
        <f>+D9/365</f>
        <v>67</v>
      </c>
      <c r="F9" s="89">
        <f t="shared" si="0"/>
        <v>1741</v>
      </c>
      <c r="G9" s="90">
        <f>+F9/D9</f>
        <v>7.1191985279084033E-2</v>
      </c>
      <c r="H9" s="89">
        <v>22714</v>
      </c>
      <c r="I9" s="88">
        <f>+H9/365</f>
        <v>62.230136986301368</v>
      </c>
      <c r="J9" s="89">
        <f t="shared" si="1"/>
        <v>22714</v>
      </c>
      <c r="K9" s="88">
        <f>+J9/365/Nodrosinajums!$F$6*1000</f>
        <v>159.56445381102915</v>
      </c>
      <c r="L9" s="194">
        <v>0</v>
      </c>
      <c r="M9" s="193"/>
    </row>
    <row r="10" spans="1:13" s="25" customFormat="1" ht="8.25" customHeight="1">
      <c r="A10" s="22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23"/>
    </row>
    <row r="11" spans="1:13" s="4" customFormat="1" ht="33.75" hidden="1" customHeight="1">
      <c r="A11" s="14"/>
      <c r="B11" s="14"/>
      <c r="C11" s="28"/>
      <c r="D11" s="14"/>
      <c r="E11" s="27"/>
      <c r="F11" s="197"/>
      <c r="G11" s="198"/>
      <c r="H11" s="198"/>
      <c r="I11" s="198"/>
      <c r="J11" s="198"/>
      <c r="K11" s="198"/>
      <c r="L11" s="198"/>
      <c r="M11" s="198"/>
    </row>
    <row r="12" spans="1:13" s="6" customFormat="1" ht="6" customHeight="1">
      <c r="B12" s="5"/>
    </row>
    <row r="13" spans="1:13" s="7" customFormat="1" ht="15.75">
      <c r="A13" s="133" t="s">
        <v>1</v>
      </c>
      <c r="B13" s="133" t="s">
        <v>15</v>
      </c>
      <c r="C13" s="133"/>
      <c r="D13" s="185" t="s">
        <v>11</v>
      </c>
      <c r="E13" s="186"/>
      <c r="F13" s="186"/>
      <c r="G13" s="186"/>
      <c r="H13" s="187"/>
      <c r="I13" s="187"/>
      <c r="J13" s="187"/>
      <c r="K13" s="187"/>
      <c r="L13" s="187"/>
      <c r="M13" s="188"/>
    </row>
    <row r="14" spans="1:13" s="7" customFormat="1" ht="57.75" customHeight="1">
      <c r="A14" s="133"/>
      <c r="B14" s="133"/>
      <c r="C14" s="133"/>
      <c r="D14" s="133" t="s">
        <v>40</v>
      </c>
      <c r="E14" s="133"/>
      <c r="F14" s="176" t="s">
        <v>24</v>
      </c>
      <c r="G14" s="178"/>
      <c r="H14" s="133" t="s">
        <v>26</v>
      </c>
      <c r="I14" s="133"/>
      <c r="J14" s="133"/>
      <c r="K14" s="133"/>
      <c r="L14" s="133"/>
      <c r="M14" s="133"/>
    </row>
    <row r="15" spans="1:13" s="7" customFormat="1" ht="33" customHeight="1">
      <c r="A15" s="133"/>
      <c r="B15" s="133"/>
      <c r="C15" s="133"/>
      <c r="D15" s="117" t="s">
        <v>17</v>
      </c>
      <c r="E15" s="117" t="s">
        <v>18</v>
      </c>
      <c r="F15" s="117" t="s">
        <v>17</v>
      </c>
      <c r="G15" s="117" t="s">
        <v>7</v>
      </c>
      <c r="H15" s="117" t="s">
        <v>21</v>
      </c>
      <c r="I15" s="117" t="str">
        <f>+I6</f>
        <v>m3/dnn</v>
      </c>
      <c r="J15" s="117" t="s">
        <v>27</v>
      </c>
      <c r="K15" s="117" t="s">
        <v>23</v>
      </c>
      <c r="L15" s="176" t="s">
        <v>42</v>
      </c>
      <c r="M15" s="196"/>
    </row>
    <row r="16" spans="1:13" s="6" customFormat="1" ht="15.75">
      <c r="A16" s="189"/>
      <c r="B16" s="86">
        <v>2008</v>
      </c>
      <c r="C16" s="87"/>
      <c r="D16" s="100">
        <v>17903</v>
      </c>
      <c r="E16" s="125">
        <f t="shared" ref="E16:E17" si="2">D16/365</f>
        <v>49.049315068493151</v>
      </c>
      <c r="F16" s="92">
        <f t="shared" ref="F16:F17" si="3">+D16-H16</f>
        <v>3268</v>
      </c>
      <c r="G16" s="99">
        <f t="shared" ref="G16:G17" si="4">+F16/D16</f>
        <v>0.18253923923364798</v>
      </c>
      <c r="H16" s="89">
        <f>+J16</f>
        <v>14635</v>
      </c>
      <c r="I16" s="88">
        <f>+H16/365</f>
        <v>40.095890410958901</v>
      </c>
      <c r="J16" s="89">
        <v>14635</v>
      </c>
      <c r="K16" s="88">
        <f>+J16/365/Nodrosinajums!J6*1000</f>
        <v>109.25310738680899</v>
      </c>
      <c r="L16" s="194">
        <v>0</v>
      </c>
      <c r="M16" s="193"/>
    </row>
    <row r="17" spans="1:13" s="6" customFormat="1" ht="15.75">
      <c r="A17" s="190"/>
      <c r="B17" s="86">
        <v>2009</v>
      </c>
      <c r="C17" s="87"/>
      <c r="D17" s="100">
        <v>17123</v>
      </c>
      <c r="E17" s="125">
        <f t="shared" si="2"/>
        <v>46.912328767123284</v>
      </c>
      <c r="F17" s="92">
        <f t="shared" si="3"/>
        <v>2891</v>
      </c>
      <c r="G17" s="99">
        <f t="shared" si="4"/>
        <v>0.16883723646557261</v>
      </c>
      <c r="H17" s="89">
        <f t="shared" ref="H17:H18" si="5">+J17</f>
        <v>14232</v>
      </c>
      <c r="I17" s="88">
        <f>+H17/365</f>
        <v>38.991780821917807</v>
      </c>
      <c r="J17" s="89">
        <v>14232</v>
      </c>
      <c r="K17" s="88">
        <f>+J17/365/Nodrosinajums!J6*1000</f>
        <v>106.24463439214661</v>
      </c>
      <c r="L17" s="194">
        <v>0</v>
      </c>
      <c r="M17" s="193"/>
    </row>
    <row r="18" spans="1:13" s="6" customFormat="1" ht="15.75">
      <c r="A18" s="191"/>
      <c r="B18" s="86">
        <v>2010</v>
      </c>
      <c r="C18" s="87"/>
      <c r="D18" s="100">
        <v>20789</v>
      </c>
      <c r="E18" s="125">
        <f>D18/365</f>
        <v>56.956164383561642</v>
      </c>
      <c r="F18" s="92">
        <f>+D18-H18</f>
        <v>6840</v>
      </c>
      <c r="G18" s="99">
        <f>+F18/D18</f>
        <v>0.32902015488960507</v>
      </c>
      <c r="H18" s="89">
        <f t="shared" si="5"/>
        <v>13949</v>
      </c>
      <c r="I18" s="88">
        <f>+H18/365</f>
        <v>38.216438356164382</v>
      </c>
      <c r="J18" s="89">
        <v>13949</v>
      </c>
      <c r="K18" s="88">
        <f>+J18/365/Nodrosinajums!J6*1000</f>
        <v>104.13198462170131</v>
      </c>
      <c r="L18" s="194">
        <v>0</v>
      </c>
      <c r="M18" s="193"/>
    </row>
    <row r="19" spans="1:13" s="6" customFormat="1" ht="7.5" customHeight="1">
      <c r="A19" s="14"/>
      <c r="B19" s="20"/>
      <c r="C19" s="16"/>
      <c r="D19" s="20"/>
      <c r="E19" s="18"/>
      <c r="F19" s="17"/>
      <c r="G19" s="17"/>
      <c r="H19" s="19"/>
      <c r="I19" s="19"/>
      <c r="J19" s="19"/>
      <c r="K19" s="18"/>
      <c r="L19" s="15"/>
      <c r="M19" s="15"/>
    </row>
    <row r="20" spans="1:13" s="25" customFormat="1" ht="8.25" customHeight="1">
      <c r="A20" s="49"/>
      <c r="B20" s="201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</row>
    <row r="21" spans="1:13" s="6" customFormat="1" ht="30.75" customHeight="1">
      <c r="B21" s="37" t="str">
        <f>Nodrosinajums!B7</f>
        <v>Dunalka</v>
      </c>
    </row>
    <row r="22" spans="1:13" s="7" customFormat="1" ht="15.75">
      <c r="A22" s="133" t="s">
        <v>1</v>
      </c>
      <c r="B22" s="133" t="s">
        <v>15</v>
      </c>
      <c r="C22" s="133"/>
      <c r="D22" s="185" t="s">
        <v>10</v>
      </c>
      <c r="E22" s="186"/>
      <c r="F22" s="186"/>
      <c r="G22" s="186"/>
      <c r="H22" s="187"/>
      <c r="I22" s="187"/>
      <c r="J22" s="187"/>
      <c r="K22" s="187"/>
      <c r="L22" s="187"/>
      <c r="M22" s="188"/>
    </row>
    <row r="23" spans="1:13" s="7" customFormat="1" ht="33" customHeight="1">
      <c r="A23" s="133"/>
      <c r="B23" s="133"/>
      <c r="C23" s="133"/>
      <c r="D23" s="133" t="s">
        <v>16</v>
      </c>
      <c r="E23" s="133"/>
      <c r="F23" s="176" t="s">
        <v>22</v>
      </c>
      <c r="G23" s="178"/>
      <c r="H23" s="133" t="s">
        <v>19</v>
      </c>
      <c r="I23" s="133"/>
      <c r="J23" s="133"/>
      <c r="K23" s="133"/>
      <c r="L23" s="133"/>
      <c r="M23" s="133"/>
    </row>
    <row r="24" spans="1:13" s="7" customFormat="1" ht="33" customHeight="1">
      <c r="A24" s="133"/>
      <c r="B24" s="133"/>
      <c r="C24" s="133"/>
      <c r="D24" s="117" t="s">
        <v>17</v>
      </c>
      <c r="E24" s="117" t="s">
        <v>18</v>
      </c>
      <c r="F24" s="117" t="s">
        <v>17</v>
      </c>
      <c r="G24" s="117" t="s">
        <v>7</v>
      </c>
      <c r="H24" s="117" t="s">
        <v>21</v>
      </c>
      <c r="I24" s="117" t="s">
        <v>18</v>
      </c>
      <c r="J24" s="117" t="s">
        <v>20</v>
      </c>
      <c r="K24" s="117" t="s">
        <v>23</v>
      </c>
      <c r="L24" s="176" t="s">
        <v>43</v>
      </c>
      <c r="M24" s="196"/>
    </row>
    <row r="25" spans="1:13" s="6" customFormat="1" ht="15.75" hidden="1">
      <c r="A25" s="189"/>
      <c r="B25" s="86">
        <v>2008</v>
      </c>
      <c r="C25" s="87"/>
      <c r="D25" s="87"/>
      <c r="E25" s="88"/>
      <c r="F25" s="91"/>
      <c r="G25" s="90"/>
      <c r="H25" s="91"/>
      <c r="I25" s="88"/>
      <c r="J25" s="92"/>
      <c r="K25" s="130"/>
      <c r="L25" s="123"/>
      <c r="M25" s="124"/>
    </row>
    <row r="26" spans="1:13" s="6" customFormat="1" ht="15.75">
      <c r="A26" s="190"/>
      <c r="B26" s="86">
        <v>2009</v>
      </c>
      <c r="C26" s="87"/>
      <c r="D26" s="87">
        <v>13105</v>
      </c>
      <c r="E26" s="88">
        <f>+D26/365</f>
        <v>35.904109589041099</v>
      </c>
      <c r="F26" s="91">
        <f t="shared" ref="F26:F27" si="6">+D26-H26</f>
        <v>6430</v>
      </c>
      <c r="G26" s="90">
        <f t="shared" ref="G25:G26" si="7">+F26/D26</f>
        <v>0.49065242273941245</v>
      </c>
      <c r="H26" s="100">
        <f>+J26</f>
        <v>6675</v>
      </c>
      <c r="I26" s="88">
        <f t="shared" ref="I25:I26" si="8">+H26/365</f>
        <v>18.287671232876711</v>
      </c>
      <c r="J26" s="92">
        <v>6675</v>
      </c>
      <c r="K26" s="130">
        <f>+J26/365/Nodrosinajums!F7*1000</f>
        <v>78.826169107227201</v>
      </c>
      <c r="L26" s="123">
        <v>0</v>
      </c>
      <c r="M26" s="124"/>
    </row>
    <row r="27" spans="1:13" s="6" customFormat="1" ht="15.75">
      <c r="A27" s="191"/>
      <c r="B27" s="86">
        <v>2010</v>
      </c>
      <c r="C27" s="87"/>
      <c r="D27" s="91">
        <v>13815</v>
      </c>
      <c r="E27" s="88">
        <f>+D27/365</f>
        <v>37.849315068493148</v>
      </c>
      <c r="F27" s="91">
        <f t="shared" si="6"/>
        <v>7463</v>
      </c>
      <c r="G27" s="90">
        <f>+F27/D27</f>
        <v>0.54020991675714802</v>
      </c>
      <c r="H27" s="100">
        <f>+J27</f>
        <v>6352</v>
      </c>
      <c r="I27" s="88">
        <f>+H27/365</f>
        <v>17.402739726027399</v>
      </c>
      <c r="J27" s="92">
        <v>6352</v>
      </c>
      <c r="K27" s="130">
        <f>+J27/365/Nodrosinajums!F7*1000</f>
        <v>75.011809163911209</v>
      </c>
      <c r="L27" s="123">
        <v>0</v>
      </c>
      <c r="M27" s="93"/>
    </row>
    <row r="28" spans="1:13" s="4" customFormat="1" ht="6.75" customHeight="1">
      <c r="A28" s="14"/>
      <c r="B28" s="28"/>
      <c r="C28" s="28"/>
      <c r="D28" s="28"/>
      <c r="E28" s="27"/>
      <c r="F28" s="29"/>
      <c r="G28" s="29"/>
      <c r="H28" s="28"/>
      <c r="I28" s="28"/>
      <c r="J28" s="28"/>
      <c r="K28" s="29"/>
      <c r="L28" s="28"/>
      <c r="M28" s="28"/>
    </row>
    <row r="29" spans="1:13" s="6" customFormat="1" ht="5.25" customHeight="1">
      <c r="B29" s="5"/>
    </row>
    <row r="30" spans="1:13" s="7" customFormat="1" ht="15.75">
      <c r="A30" s="133" t="s">
        <v>1</v>
      </c>
      <c r="B30" s="133" t="s">
        <v>15</v>
      </c>
      <c r="C30" s="133"/>
      <c r="D30" s="185" t="s">
        <v>11</v>
      </c>
      <c r="E30" s="186"/>
      <c r="F30" s="186"/>
      <c r="G30" s="186"/>
      <c r="H30" s="187"/>
      <c r="I30" s="187"/>
      <c r="J30" s="187"/>
      <c r="K30" s="187"/>
      <c r="L30" s="187"/>
      <c r="M30" s="188"/>
    </row>
    <row r="31" spans="1:13" s="7" customFormat="1" ht="33" customHeight="1">
      <c r="A31" s="133"/>
      <c r="B31" s="133"/>
      <c r="C31" s="133"/>
      <c r="D31" s="133" t="s">
        <v>25</v>
      </c>
      <c r="E31" s="133"/>
      <c r="F31" s="176" t="s">
        <v>24</v>
      </c>
      <c r="G31" s="178"/>
      <c r="H31" s="133" t="s">
        <v>26</v>
      </c>
      <c r="I31" s="133"/>
      <c r="J31" s="133"/>
      <c r="K31" s="133"/>
      <c r="L31" s="133"/>
      <c r="M31" s="133"/>
    </row>
    <row r="32" spans="1:13" s="7" customFormat="1" ht="33" customHeight="1">
      <c r="A32" s="133"/>
      <c r="B32" s="133"/>
      <c r="C32" s="133"/>
      <c r="D32" s="117" t="s">
        <v>17</v>
      </c>
      <c r="E32" s="117" t="s">
        <v>18</v>
      </c>
      <c r="F32" s="117" t="s">
        <v>17</v>
      </c>
      <c r="G32" s="117" t="s">
        <v>7</v>
      </c>
      <c r="H32" s="117" t="s">
        <v>21</v>
      </c>
      <c r="I32" s="117" t="s">
        <v>18</v>
      </c>
      <c r="J32" s="117" t="s">
        <v>27</v>
      </c>
      <c r="K32" s="117" t="s">
        <v>23</v>
      </c>
      <c r="L32" s="176" t="s">
        <v>42</v>
      </c>
      <c r="M32" s="178"/>
    </row>
    <row r="33" spans="1:14" s="6" customFormat="1" ht="15.75" hidden="1">
      <c r="A33" s="189"/>
      <c r="B33" s="86">
        <v>2008</v>
      </c>
      <c r="C33" s="87"/>
      <c r="D33" s="89"/>
      <c r="E33" s="88"/>
      <c r="F33" s="92"/>
      <c r="G33" s="94"/>
      <c r="H33" s="89"/>
      <c r="I33" s="88"/>
      <c r="J33" s="89"/>
      <c r="K33" s="88"/>
      <c r="L33" s="95"/>
      <c r="M33" s="96"/>
      <c r="N33" s="97"/>
    </row>
    <row r="34" spans="1:14" s="6" customFormat="1" ht="15.75">
      <c r="A34" s="190"/>
      <c r="B34" s="86">
        <v>2009</v>
      </c>
      <c r="C34" s="87"/>
      <c r="D34" s="92" t="s">
        <v>28</v>
      </c>
      <c r="E34" s="94" t="s">
        <v>28</v>
      </c>
      <c r="F34" s="92" t="s">
        <v>28</v>
      </c>
      <c r="G34" s="94" t="s">
        <v>28</v>
      </c>
      <c r="H34" s="89">
        <f>+J34</f>
        <v>5409.0517241379303</v>
      </c>
      <c r="I34" s="88">
        <f>+H34/365</f>
        <v>14.819319792158714</v>
      </c>
      <c r="J34" s="89">
        <f>+K26*365*Nodrosinajums!J7/1000</f>
        <v>5409.0517241379303</v>
      </c>
      <c r="K34" s="88">
        <f>+J34/365/Nodrosinajums!J7*1000</f>
        <v>78.826169107227201</v>
      </c>
      <c r="L34" s="95">
        <v>0</v>
      </c>
      <c r="M34" s="96"/>
      <c r="N34" s="97"/>
    </row>
    <row r="35" spans="1:14" s="6" customFormat="1" ht="15.75">
      <c r="A35" s="191"/>
      <c r="B35" s="86">
        <v>2010</v>
      </c>
      <c r="C35" s="87"/>
      <c r="D35" s="89">
        <v>11743</v>
      </c>
      <c r="E35" s="88">
        <f>+D35/365</f>
        <v>32.172602739726024</v>
      </c>
      <c r="F35" s="92">
        <f>+D35-H35</f>
        <v>6595.689655172413</v>
      </c>
      <c r="G35" s="94">
        <f>+F35/D35</f>
        <v>0.56166990165821451</v>
      </c>
      <c r="H35" s="89">
        <f>+J35</f>
        <v>5147.310344827587</v>
      </c>
      <c r="I35" s="88">
        <f>+H35/365</f>
        <v>14.102220122815307</v>
      </c>
      <c r="J35" s="89">
        <f>+K27*365*Nodrosinajums!J7/1000</f>
        <v>5147.310344827587</v>
      </c>
      <c r="K35" s="88">
        <f>+J35/365/Nodrosinajums!J7*1000</f>
        <v>75.011809163911209</v>
      </c>
      <c r="L35" s="95">
        <v>0</v>
      </c>
      <c r="M35" s="96"/>
      <c r="N35" s="97"/>
    </row>
    <row r="36" spans="1:14" s="25" customFormat="1" ht="23.25" customHeight="1">
      <c r="A36" s="22"/>
      <c r="B36" s="192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24"/>
    </row>
    <row r="37" spans="1:14" s="4" customFormat="1" ht="15.75" hidden="1">
      <c r="A37" s="14"/>
      <c r="B37" s="30"/>
      <c r="C37" s="28"/>
      <c r="D37" s="30"/>
      <c r="E37" s="27"/>
      <c r="F37" s="27"/>
      <c r="G37" s="30"/>
      <c r="H37" s="28"/>
      <c r="I37" s="28"/>
      <c r="J37" s="28"/>
      <c r="K37" s="31"/>
      <c r="L37" s="28"/>
      <c r="M37" s="28"/>
    </row>
    <row r="38" spans="1:14" ht="28.5" customHeight="1">
      <c r="B38" s="37" t="str">
        <f>Nodrosinajums!B8</f>
        <v>Vecpils</v>
      </c>
    </row>
    <row r="39" spans="1:14" s="7" customFormat="1" ht="15.75">
      <c r="A39" s="133" t="s">
        <v>1</v>
      </c>
      <c r="B39" s="133" t="s">
        <v>15</v>
      </c>
      <c r="C39" s="133"/>
      <c r="D39" s="185" t="s">
        <v>10</v>
      </c>
      <c r="E39" s="186"/>
      <c r="F39" s="186"/>
      <c r="G39" s="186"/>
      <c r="H39" s="187"/>
      <c r="I39" s="187"/>
      <c r="J39" s="187"/>
      <c r="K39" s="187"/>
      <c r="L39" s="187"/>
      <c r="M39" s="188"/>
    </row>
    <row r="40" spans="1:14" s="7" customFormat="1" ht="33" customHeight="1">
      <c r="A40" s="133"/>
      <c r="B40" s="133"/>
      <c r="C40" s="133"/>
      <c r="D40" s="133" t="s">
        <v>16</v>
      </c>
      <c r="E40" s="133"/>
      <c r="F40" s="176" t="s">
        <v>22</v>
      </c>
      <c r="G40" s="178"/>
      <c r="H40" s="133" t="s">
        <v>19</v>
      </c>
      <c r="I40" s="133"/>
      <c r="J40" s="133"/>
      <c r="K40" s="133"/>
      <c r="L40" s="133"/>
      <c r="M40" s="133"/>
    </row>
    <row r="41" spans="1:14" s="7" customFormat="1" ht="33" customHeight="1">
      <c r="A41" s="133"/>
      <c r="B41" s="133"/>
      <c r="C41" s="133"/>
      <c r="D41" s="117" t="s">
        <v>17</v>
      </c>
      <c r="E41" s="117" t="s">
        <v>18</v>
      </c>
      <c r="F41" s="117" t="s">
        <v>17</v>
      </c>
      <c r="G41" s="117" t="s">
        <v>7</v>
      </c>
      <c r="H41" s="117" t="s">
        <v>21</v>
      </c>
      <c r="I41" s="117" t="s">
        <v>18</v>
      </c>
      <c r="J41" s="117" t="s">
        <v>20</v>
      </c>
      <c r="K41" s="117" t="s">
        <v>23</v>
      </c>
      <c r="L41" s="176" t="s">
        <v>43</v>
      </c>
      <c r="M41" s="196"/>
    </row>
    <row r="42" spans="1:14" s="6" customFormat="1" ht="15.75" hidden="1">
      <c r="A42" s="189"/>
      <c r="B42" s="86">
        <v>2008</v>
      </c>
      <c r="C42" s="87"/>
      <c r="D42" s="86"/>
      <c r="E42" s="98"/>
      <c r="F42" s="92"/>
      <c r="G42" s="94"/>
      <c r="H42" s="92"/>
      <c r="I42" s="98"/>
      <c r="J42" s="92"/>
      <c r="K42" s="98"/>
      <c r="L42" s="123"/>
      <c r="M42" s="96"/>
    </row>
    <row r="43" spans="1:14" s="6" customFormat="1" ht="15.75">
      <c r="A43" s="190"/>
      <c r="B43" s="86">
        <v>2009</v>
      </c>
      <c r="C43" s="87"/>
      <c r="D43" s="86">
        <v>14500</v>
      </c>
      <c r="E43" s="98">
        <f>+D43/365</f>
        <v>39.726027397260275</v>
      </c>
      <c r="F43" s="92">
        <f>D43-H43</f>
        <v>5516</v>
      </c>
      <c r="G43" s="94">
        <f>F43/D43</f>
        <v>0.38041379310344825</v>
      </c>
      <c r="H43" s="92">
        <v>8984</v>
      </c>
      <c r="I43" s="98">
        <f>+H43/365</f>
        <v>24.613698630136987</v>
      </c>
      <c r="J43" s="92">
        <f t="shared" ref="J43:J44" si="9">+H43</f>
        <v>8984</v>
      </c>
      <c r="K43" s="98">
        <f>+J43/365/Nodrosinajums!$F$8*1000</f>
        <v>134.50108541058464</v>
      </c>
      <c r="L43" s="123">
        <v>0</v>
      </c>
      <c r="M43" s="96"/>
    </row>
    <row r="44" spans="1:14" s="6" customFormat="1" ht="15.75">
      <c r="A44" s="191"/>
      <c r="B44" s="86">
        <v>2010</v>
      </c>
      <c r="C44" s="87"/>
      <c r="D44" s="86">
        <v>15200</v>
      </c>
      <c r="E44" s="98">
        <f>+D44/365</f>
        <v>41.643835616438359</v>
      </c>
      <c r="F44" s="92">
        <f>D44-H44</f>
        <v>7168</v>
      </c>
      <c r="G44" s="94">
        <f>F44/D44</f>
        <v>0.47157894736842104</v>
      </c>
      <c r="H44" s="92">
        <v>8032</v>
      </c>
      <c r="I44" s="98">
        <f>+H44/365</f>
        <v>22.005479452054793</v>
      </c>
      <c r="J44" s="92">
        <f t="shared" si="9"/>
        <v>8032</v>
      </c>
      <c r="K44" s="98">
        <f>+J44/365/Nodrosinajums!$F$8*1000</f>
        <v>120.24852159592783</v>
      </c>
      <c r="L44" s="123">
        <v>0</v>
      </c>
      <c r="M44" s="93"/>
    </row>
    <row r="45" spans="1:14" s="6" customFormat="1" ht="21" customHeight="1">
      <c r="A45" s="14"/>
      <c r="B45" s="20"/>
      <c r="C45" s="16"/>
      <c r="D45" s="17"/>
      <c r="E45" s="18"/>
      <c r="F45" s="19"/>
      <c r="G45" s="21"/>
      <c r="H45" s="19"/>
      <c r="I45" s="19"/>
      <c r="J45" s="19"/>
      <c r="K45" s="18"/>
      <c r="L45" s="19"/>
      <c r="M45" s="26"/>
    </row>
    <row r="46" spans="1:14" s="7" customFormat="1" ht="15.75">
      <c r="A46" s="133" t="s">
        <v>1</v>
      </c>
      <c r="B46" s="133" t="s">
        <v>15</v>
      </c>
      <c r="C46" s="133"/>
      <c r="D46" s="185" t="s">
        <v>11</v>
      </c>
      <c r="E46" s="186"/>
      <c r="F46" s="186"/>
      <c r="G46" s="186"/>
      <c r="H46" s="187"/>
      <c r="I46" s="187"/>
      <c r="J46" s="187"/>
      <c r="K46" s="187"/>
      <c r="L46" s="187"/>
      <c r="M46" s="188"/>
    </row>
    <row r="47" spans="1:14" s="7" customFormat="1" ht="33" customHeight="1">
      <c r="A47" s="133"/>
      <c r="B47" s="133"/>
      <c r="C47" s="133"/>
      <c r="D47" s="133" t="s">
        <v>25</v>
      </c>
      <c r="E47" s="133"/>
      <c r="F47" s="176" t="s">
        <v>24</v>
      </c>
      <c r="G47" s="178"/>
      <c r="H47" s="133" t="s">
        <v>26</v>
      </c>
      <c r="I47" s="133"/>
      <c r="J47" s="133"/>
      <c r="K47" s="133"/>
      <c r="L47" s="133"/>
      <c r="M47" s="133"/>
    </row>
    <row r="48" spans="1:14" s="7" customFormat="1" ht="33" customHeight="1">
      <c r="A48" s="133"/>
      <c r="B48" s="133"/>
      <c r="C48" s="133"/>
      <c r="D48" s="117" t="s">
        <v>17</v>
      </c>
      <c r="E48" s="117" t="s">
        <v>18</v>
      </c>
      <c r="F48" s="117" t="s">
        <v>17</v>
      </c>
      <c r="G48" s="117" t="s">
        <v>7</v>
      </c>
      <c r="H48" s="117" t="s">
        <v>21</v>
      </c>
      <c r="I48" s="117" t="s">
        <v>18</v>
      </c>
      <c r="J48" s="117" t="s">
        <v>27</v>
      </c>
      <c r="K48" s="117" t="s">
        <v>23</v>
      </c>
      <c r="L48" s="176" t="s">
        <v>42</v>
      </c>
      <c r="M48" s="178"/>
    </row>
    <row r="49" spans="1:14" s="6" customFormat="1" ht="15.75" hidden="1">
      <c r="A49" s="189"/>
      <c r="B49" s="86">
        <v>2008</v>
      </c>
      <c r="C49" s="87"/>
      <c r="D49" s="89"/>
      <c r="E49" s="88"/>
      <c r="F49" s="92"/>
      <c r="G49" s="94"/>
      <c r="H49" s="89"/>
      <c r="I49" s="88"/>
      <c r="J49" s="89"/>
      <c r="K49" s="88"/>
      <c r="L49" s="123"/>
      <c r="M49" s="96"/>
      <c r="N49" s="97"/>
    </row>
    <row r="50" spans="1:14" s="6" customFormat="1" ht="15.75">
      <c r="A50" s="190"/>
      <c r="B50" s="86">
        <v>2009</v>
      </c>
      <c r="C50" s="87"/>
      <c r="D50" s="92" t="s">
        <v>28</v>
      </c>
      <c r="E50" s="98" t="s">
        <v>28</v>
      </c>
      <c r="F50" s="92" t="s">
        <v>28</v>
      </c>
      <c r="G50" s="94" t="s">
        <v>28</v>
      </c>
      <c r="H50" s="89">
        <f t="shared" ref="H50:H51" si="10">+J50</f>
        <v>5092</v>
      </c>
      <c r="I50" s="88">
        <f>+H50/365</f>
        <v>13.950684931506849</v>
      </c>
      <c r="J50" s="89">
        <v>5092</v>
      </c>
      <c r="K50" s="88">
        <f>+J50/365/Nodrosinajums!J8*1000</f>
        <v>79.718199608610561</v>
      </c>
      <c r="L50" s="123">
        <v>0</v>
      </c>
      <c r="M50" s="96"/>
      <c r="N50" s="97"/>
    </row>
    <row r="51" spans="1:14" s="6" customFormat="1" ht="15.75">
      <c r="A51" s="191"/>
      <c r="B51" s="86">
        <v>2010</v>
      </c>
      <c r="C51" s="87"/>
      <c r="D51" s="89">
        <v>11000</v>
      </c>
      <c r="E51" s="88">
        <f>+D51/365</f>
        <v>30.136986301369863</v>
      </c>
      <c r="F51" s="92">
        <f>+D51-H51</f>
        <v>6128</v>
      </c>
      <c r="G51" s="94">
        <f>+F51/D51</f>
        <v>0.55709090909090908</v>
      </c>
      <c r="H51" s="89">
        <f t="shared" si="10"/>
        <v>4872</v>
      </c>
      <c r="I51" s="88">
        <f>+H51/365</f>
        <v>13.347945205479451</v>
      </c>
      <c r="J51" s="89">
        <v>4872</v>
      </c>
      <c r="K51" s="88">
        <f>+J51/365/Nodrosinajums!J8*1000</f>
        <v>76.273972602739732</v>
      </c>
      <c r="L51" s="123">
        <v>0</v>
      </c>
      <c r="M51" s="96"/>
      <c r="N51" s="97"/>
    </row>
    <row r="52" spans="1:14" s="6" customFormat="1" ht="8.25" customHeight="1">
      <c r="A52" s="14"/>
      <c r="B52" s="20"/>
      <c r="C52" s="16"/>
      <c r="D52" s="17"/>
      <c r="E52" s="18"/>
      <c r="F52" s="19"/>
      <c r="G52" s="21"/>
      <c r="H52" s="19"/>
      <c r="I52" s="19"/>
      <c r="J52" s="19"/>
      <c r="K52" s="18"/>
      <c r="L52" s="19"/>
      <c r="M52" s="26"/>
    </row>
    <row r="53" spans="1:14" s="4" customFormat="1" ht="8.25" customHeight="1">
      <c r="A53" s="14"/>
      <c r="B53" s="35"/>
      <c r="C53" s="28"/>
      <c r="D53" s="30"/>
      <c r="E53" s="27"/>
      <c r="F53" s="27"/>
      <c r="G53" s="199"/>
      <c r="H53" s="200"/>
      <c r="I53" s="200"/>
      <c r="J53" s="200"/>
      <c r="K53" s="200"/>
      <c r="L53" s="200"/>
      <c r="M53" s="200"/>
    </row>
  </sheetData>
  <mergeCells count="65">
    <mergeCell ref="A4:A6"/>
    <mergeCell ref="A7:A9"/>
    <mergeCell ref="A13:A15"/>
    <mergeCell ref="B13:B15"/>
    <mergeCell ref="C13:C15"/>
    <mergeCell ref="B4:B6"/>
    <mergeCell ref="C4:C6"/>
    <mergeCell ref="L41:M41"/>
    <mergeCell ref="A42:A44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16:A18"/>
    <mergeCell ref="A22:A24"/>
    <mergeCell ref="B22:B24"/>
    <mergeCell ref="C22:C24"/>
    <mergeCell ref="D22:M22"/>
    <mergeCell ref="D23:E23"/>
    <mergeCell ref="L24:M24"/>
    <mergeCell ref="L6:M6"/>
    <mergeCell ref="F23:G23"/>
    <mergeCell ref="H23:M23"/>
    <mergeCell ref="L16:M16"/>
    <mergeCell ref="L17:M17"/>
    <mergeCell ref="L18:M18"/>
    <mergeCell ref="L15:M15"/>
    <mergeCell ref="F11:M11"/>
    <mergeCell ref="L8:M8"/>
    <mergeCell ref="L9:M9"/>
    <mergeCell ref="G53:M53"/>
    <mergeCell ref="B20:M20"/>
    <mergeCell ref="A39:A41"/>
    <mergeCell ref="B39:B41"/>
    <mergeCell ref="C39:C41"/>
    <mergeCell ref="D39:M39"/>
    <mergeCell ref="D40:E40"/>
    <mergeCell ref="F40:G40"/>
    <mergeCell ref="H40:M40"/>
    <mergeCell ref="A30:A32"/>
    <mergeCell ref="B30:B32"/>
    <mergeCell ref="C30:C32"/>
    <mergeCell ref="D30:M30"/>
    <mergeCell ref="D31:E31"/>
    <mergeCell ref="F31:G31"/>
    <mergeCell ref="H31:M31"/>
    <mergeCell ref="L32:M32"/>
    <mergeCell ref="B36:M36"/>
    <mergeCell ref="B10:L10"/>
    <mergeCell ref="A25:A27"/>
    <mergeCell ref="A33:A35"/>
    <mergeCell ref="A46:A48"/>
    <mergeCell ref="B46:B48"/>
    <mergeCell ref="C46:C48"/>
    <mergeCell ref="D46:M46"/>
    <mergeCell ref="D47:E47"/>
    <mergeCell ref="F47:G47"/>
    <mergeCell ref="H47:M47"/>
    <mergeCell ref="L48:M48"/>
    <mergeCell ref="A49:A51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2" manualBreakCount="2">
    <brk id="20" max="16383" man="1"/>
    <brk id="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0"/>
  <sheetViews>
    <sheetView topLeftCell="B2" workbookViewId="0">
      <selection activeCell="H8" sqref="H8"/>
    </sheetView>
  </sheetViews>
  <sheetFormatPr defaultRowHeight="15.75"/>
  <cols>
    <col min="1" max="1" width="7.140625" style="6" customWidth="1"/>
    <col min="2" max="2" width="13.28515625" style="6" customWidth="1"/>
    <col min="3" max="8" width="17.85546875" style="6" customWidth="1"/>
    <col min="9" max="16384" width="9.140625" style="6"/>
  </cols>
  <sheetData>
    <row r="1" spans="1:8" s="8" customFormat="1" ht="29.25" customHeight="1">
      <c r="A1" s="154" t="s">
        <v>57</v>
      </c>
      <c r="B1" s="154"/>
      <c r="C1" s="154"/>
      <c r="D1" s="154"/>
      <c r="E1" s="154"/>
    </row>
    <row r="2" spans="1:8" s="8" customFormat="1" ht="33" customHeight="1">
      <c r="A2" s="9" t="str">
        <f>+'U-K-apjomi'!B2</f>
        <v>Durbes novads</v>
      </c>
      <c r="B2" s="39"/>
      <c r="C2" s="39"/>
      <c r="D2" s="39"/>
      <c r="E2" s="39"/>
    </row>
    <row r="3" spans="1:8" s="101" customFormat="1" ht="30" customHeight="1">
      <c r="A3" s="202" t="s">
        <v>0</v>
      </c>
      <c r="B3" s="202" t="s">
        <v>1</v>
      </c>
      <c r="C3" s="202" t="s">
        <v>50</v>
      </c>
      <c r="D3" s="202"/>
      <c r="E3" s="202"/>
      <c r="F3" s="202" t="s">
        <v>58</v>
      </c>
      <c r="G3" s="202"/>
      <c r="H3" s="202"/>
    </row>
    <row r="4" spans="1:8" s="102" customFormat="1" ht="21.75" customHeight="1">
      <c r="A4" s="204"/>
      <c r="B4" s="205"/>
      <c r="C4" s="202" t="s">
        <v>51</v>
      </c>
      <c r="D4" s="202" t="s">
        <v>52</v>
      </c>
      <c r="E4" s="202" t="s">
        <v>53</v>
      </c>
      <c r="F4" s="202" t="s">
        <v>54</v>
      </c>
      <c r="G4" s="202" t="s">
        <v>55</v>
      </c>
      <c r="H4" s="202" t="s">
        <v>56</v>
      </c>
    </row>
    <row r="5" spans="1:8" s="102" customFormat="1" ht="6" customHeight="1">
      <c r="A5" s="205"/>
      <c r="B5" s="205"/>
      <c r="C5" s="203"/>
      <c r="D5" s="203"/>
      <c r="E5" s="203"/>
      <c r="F5" s="203"/>
      <c r="G5" s="203"/>
      <c r="H5" s="203"/>
    </row>
    <row r="6" spans="1:8" s="102" customFormat="1" ht="33.75" customHeight="1">
      <c r="A6" s="51">
        <v>1</v>
      </c>
      <c r="B6" s="112" t="str">
        <f>+Nodrosinajums!B6</f>
        <v>Lieģi</v>
      </c>
      <c r="C6" s="112" t="s">
        <v>72</v>
      </c>
      <c r="D6" s="112" t="s">
        <v>73</v>
      </c>
      <c r="E6" s="112" t="s">
        <v>73</v>
      </c>
      <c r="F6" s="112" t="s">
        <v>74</v>
      </c>
      <c r="G6" s="51" t="s">
        <v>28</v>
      </c>
      <c r="H6" s="51" t="s">
        <v>28</v>
      </c>
    </row>
    <row r="7" spans="1:8" s="102" customFormat="1" ht="50.25" customHeight="1">
      <c r="A7" s="51">
        <v>2</v>
      </c>
      <c r="B7" s="112" t="str">
        <f>+Nodrosinajums!B7</f>
        <v>Dunalka</v>
      </c>
      <c r="C7" s="112" t="s">
        <v>72</v>
      </c>
      <c r="D7" s="112" t="s">
        <v>73</v>
      </c>
      <c r="E7" s="112" t="s">
        <v>73</v>
      </c>
      <c r="F7" s="112" t="str">
        <f>+F6</f>
        <v>Atbilst normat. prasībām</v>
      </c>
      <c r="G7" s="51" t="s">
        <v>28</v>
      </c>
      <c r="H7" s="51" t="s">
        <v>28</v>
      </c>
    </row>
    <row r="8" spans="1:8" s="102" customFormat="1" ht="36.75" customHeight="1">
      <c r="A8" s="51">
        <v>3</v>
      </c>
      <c r="B8" s="112" t="str">
        <f>+Nodrosinajums!B8</f>
        <v>Vecpils</v>
      </c>
      <c r="C8" s="112" t="s">
        <v>72</v>
      </c>
      <c r="D8" s="112" t="s">
        <v>73</v>
      </c>
      <c r="E8" s="112" t="s">
        <v>73</v>
      </c>
      <c r="F8" s="112" t="str">
        <f>+F7</f>
        <v>Atbilst normat. prasībām</v>
      </c>
      <c r="G8" s="51" t="s">
        <v>28</v>
      </c>
      <c r="H8" s="51" t="s">
        <v>28</v>
      </c>
    </row>
    <row r="9" spans="1:8" s="102" customFormat="1" ht="36.75" hidden="1" customHeight="1">
      <c r="A9" s="51"/>
      <c r="B9" s="112"/>
      <c r="C9" s="112"/>
      <c r="D9" s="112"/>
      <c r="E9" s="112"/>
      <c r="F9" s="112"/>
      <c r="G9" s="112"/>
      <c r="H9" s="112"/>
    </row>
    <row r="10" spans="1:8" s="102" customFormat="1" ht="33.75" hidden="1" customHeight="1">
      <c r="A10" s="51"/>
      <c r="B10" s="112"/>
      <c r="C10" s="112"/>
      <c r="D10" s="112"/>
      <c r="E10" s="112"/>
      <c r="F10" s="112"/>
      <c r="G10" s="112"/>
      <c r="H10" s="112"/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"/>
  <sheetViews>
    <sheetView tabSelected="1" topLeftCell="C1" workbookViewId="0">
      <selection activeCell="I6" sqref="I6:I10"/>
    </sheetView>
  </sheetViews>
  <sheetFormatPr defaultRowHeight="15.75" outlineLevelRow="1"/>
  <cols>
    <col min="1" max="1" width="6.42578125" style="6" customWidth="1"/>
    <col min="2" max="2" width="13.28515625" style="6" customWidth="1"/>
    <col min="3" max="6" width="14.42578125" style="40" customWidth="1"/>
    <col min="7" max="7" width="16.42578125" style="40" customWidth="1"/>
    <col min="8" max="8" width="14.42578125" style="40" customWidth="1"/>
    <col min="9" max="9" width="26.85546875" style="45" customWidth="1"/>
    <col min="10" max="16384" width="9.140625" style="40"/>
  </cols>
  <sheetData>
    <row r="1" spans="1:9" s="8" customFormat="1" ht="18.75">
      <c r="A1" s="154" t="s">
        <v>59</v>
      </c>
      <c r="B1" s="154"/>
      <c r="C1" s="154"/>
      <c r="D1" s="154"/>
      <c r="E1" s="154"/>
      <c r="I1" s="44"/>
    </row>
    <row r="2" spans="1:9" s="8" customFormat="1" ht="31.5" customHeight="1">
      <c r="A2" s="9" t="str">
        <f>+Kvalitate!A2</f>
        <v>Durbes novads</v>
      </c>
      <c r="B2" s="39"/>
      <c r="C2" s="39"/>
      <c r="D2" s="39"/>
      <c r="E2" s="39"/>
      <c r="I2" s="44"/>
    </row>
    <row r="3" spans="1:9" s="7" customFormat="1" ht="30" customHeight="1">
      <c r="A3" s="149" t="s">
        <v>0</v>
      </c>
      <c r="B3" s="149" t="s">
        <v>1</v>
      </c>
      <c r="C3" s="176" t="s">
        <v>60</v>
      </c>
      <c r="D3" s="177"/>
      <c r="E3" s="178"/>
      <c r="F3" s="176" t="s">
        <v>61</v>
      </c>
      <c r="G3" s="177"/>
      <c r="H3" s="178"/>
      <c r="I3" s="208" t="s">
        <v>66</v>
      </c>
    </row>
    <row r="4" spans="1:9" s="8" customFormat="1" ht="21.75" customHeight="1">
      <c r="A4" s="207"/>
      <c r="B4" s="207"/>
      <c r="C4" s="149" t="s">
        <v>62</v>
      </c>
      <c r="D4" s="149" t="s">
        <v>52</v>
      </c>
      <c r="E4" s="149" t="s">
        <v>63</v>
      </c>
      <c r="F4" s="149" t="s">
        <v>64</v>
      </c>
      <c r="G4" s="149" t="s">
        <v>63</v>
      </c>
      <c r="H4" s="149" t="s">
        <v>65</v>
      </c>
      <c r="I4" s="207"/>
    </row>
    <row r="5" spans="1:9" s="8" customFormat="1" ht="6" customHeight="1">
      <c r="A5" s="206"/>
      <c r="B5" s="206"/>
      <c r="C5" s="206"/>
      <c r="D5" s="206"/>
      <c r="E5" s="206"/>
      <c r="F5" s="206"/>
      <c r="G5" s="206"/>
      <c r="H5" s="206"/>
      <c r="I5" s="206"/>
    </row>
    <row r="6" spans="1:9" s="103" customFormat="1" ht="91.5" customHeight="1">
      <c r="A6" s="52">
        <v>1</v>
      </c>
      <c r="B6" s="105" t="str">
        <f>+Kvalitate!B6</f>
        <v>Lieģi</v>
      </c>
      <c r="C6" s="105" t="s">
        <v>81</v>
      </c>
      <c r="D6" s="105" t="s">
        <v>82</v>
      </c>
      <c r="E6" s="105" t="s">
        <v>83</v>
      </c>
      <c r="F6" s="52" t="s">
        <v>28</v>
      </c>
      <c r="G6" s="105" t="s">
        <v>87</v>
      </c>
      <c r="H6" s="105" t="s">
        <v>69</v>
      </c>
      <c r="I6" s="129" t="s">
        <v>84</v>
      </c>
    </row>
    <row r="7" spans="1:9" s="103" customFormat="1" ht="47.25" hidden="1" customHeight="1">
      <c r="A7" s="126"/>
      <c r="B7" s="127"/>
      <c r="C7" s="127"/>
      <c r="D7" s="127"/>
      <c r="E7" s="127"/>
      <c r="F7" s="127"/>
      <c r="G7" s="127"/>
      <c r="H7" s="127"/>
      <c r="I7" s="209"/>
    </row>
    <row r="8" spans="1:9" s="103" customFormat="1" ht="95.25" customHeight="1">
      <c r="A8" s="52">
        <v>2</v>
      </c>
      <c r="B8" s="105" t="str">
        <f>+Kvalitate!B7</f>
        <v>Dunalka</v>
      </c>
      <c r="C8" s="105" t="s">
        <v>85</v>
      </c>
      <c r="D8" s="105" t="str">
        <f>+D6</f>
        <v>Tehn.stāvoklis labs.</v>
      </c>
      <c r="E8" s="105" t="s">
        <v>83</v>
      </c>
      <c r="F8" s="52" t="s">
        <v>28</v>
      </c>
      <c r="G8" s="105" t="s">
        <v>87</v>
      </c>
      <c r="H8" s="105" t="s">
        <v>69</v>
      </c>
      <c r="I8" s="129" t="s">
        <v>86</v>
      </c>
    </row>
    <row r="9" spans="1:9" s="103" customFormat="1" ht="66" hidden="1" customHeight="1">
      <c r="A9" s="126"/>
      <c r="B9" s="127"/>
      <c r="C9" s="131"/>
      <c r="D9" s="131"/>
      <c r="E9" s="127"/>
      <c r="F9" s="127"/>
      <c r="G9" s="127"/>
      <c r="H9" s="127"/>
      <c r="I9" s="128"/>
    </row>
    <row r="10" spans="1:9" s="102" customFormat="1" ht="114" customHeight="1" outlineLevel="1">
      <c r="A10" s="51">
        <v>3</v>
      </c>
      <c r="B10" s="112" t="str">
        <f>+Kvalitate!B8</f>
        <v>Vecpils</v>
      </c>
      <c r="C10" s="112" t="s">
        <v>81</v>
      </c>
      <c r="D10" s="112" t="s">
        <v>90</v>
      </c>
      <c r="E10" s="112" t="str">
        <f>+E8</f>
        <v>Tehniskais stāvoklis slikts, īpaši privātmāju rajonā..</v>
      </c>
      <c r="F10" s="112" t="s">
        <v>88</v>
      </c>
      <c r="G10" s="112" t="str">
        <f>+G8</f>
        <v>Tehniskais stāvoklis slikts, liela infiltrācija/virszemes ūdens pieplūde kanaliz.sistēmā.</v>
      </c>
      <c r="H10" s="112" t="str">
        <f>+H8</f>
        <v>Nav</v>
      </c>
      <c r="I10" s="104" t="s">
        <v>89</v>
      </c>
    </row>
    <row r="11" spans="1:9" s="102" customFormat="1" ht="15" hidden="1">
      <c r="A11" s="51"/>
      <c r="B11" s="112"/>
      <c r="C11" s="105"/>
      <c r="D11" s="105"/>
      <c r="E11" s="112"/>
      <c r="F11" s="112"/>
      <c r="G11" s="112"/>
      <c r="H11" s="112"/>
      <c r="I11" s="104"/>
    </row>
    <row r="12" spans="1:9" s="102" customFormat="1" ht="84" hidden="1" customHeight="1">
      <c r="A12" s="51"/>
      <c r="B12" s="112"/>
      <c r="C12" s="112"/>
      <c r="D12" s="112"/>
      <c r="E12" s="112"/>
      <c r="F12" s="112"/>
      <c r="G12" s="112"/>
      <c r="H12" s="51"/>
      <c r="I12" s="104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2012-02-02T15:53:55Z</cp:lastPrinted>
  <dcterms:created xsi:type="dcterms:W3CDTF">2011-12-13T13:06:12Z</dcterms:created>
  <dcterms:modified xsi:type="dcterms:W3CDTF">2012-02-02T16:01:46Z</dcterms:modified>
</cp:coreProperties>
</file>