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A2" i="5"/>
  <c r="A2" i="4"/>
  <c r="F6" i="5"/>
  <c r="L9" i="1"/>
  <c r="L7"/>
  <c r="L6"/>
  <c r="I9"/>
  <c r="I6"/>
  <c r="C7" i="4"/>
  <c r="C9" s="1"/>
  <c r="B8"/>
  <c r="E8" i="1"/>
  <c r="F13" i="2"/>
  <c r="H11"/>
  <c r="F8"/>
  <c r="H6"/>
  <c r="F12" i="3"/>
  <c r="G12" s="1"/>
  <c r="E12"/>
  <c r="F50"/>
  <c r="G50" s="1"/>
  <c r="I50"/>
  <c r="E50"/>
  <c r="B44"/>
  <c r="B26"/>
  <c r="B15"/>
  <c r="B3"/>
  <c r="B2"/>
  <c r="A2"/>
  <c r="B9" i="4"/>
  <c r="B9" i="5" s="1"/>
  <c r="B8"/>
  <c r="B7" i="4"/>
  <c r="B7" i="5" s="1"/>
  <c r="B6" i="4"/>
  <c r="B6" i="5" s="1"/>
  <c r="I38" i="3"/>
  <c r="E9" i="1"/>
  <c r="B33" i="3"/>
  <c r="E7" i="1"/>
  <c r="I7" s="1"/>
  <c r="I12" i="3"/>
  <c r="B1"/>
  <c r="E6" i="1"/>
  <c r="B13" i="2"/>
  <c r="B11"/>
  <c r="B8"/>
  <c r="B5"/>
  <c r="B17" i="1"/>
  <c r="B16"/>
  <c r="B15"/>
  <c r="B14"/>
  <c r="M9"/>
  <c r="H8" i="2"/>
  <c r="I8" s="1"/>
  <c r="M6" i="1" l="1"/>
  <c r="M7" l="1"/>
  <c r="K9"/>
  <c r="K7"/>
  <c r="G9"/>
  <c r="G7"/>
  <c r="H5" i="2"/>
  <c r="I5" s="1"/>
  <c r="E21" i="3"/>
  <c r="A2" i="2"/>
  <c r="K6" i="1" l="1"/>
</calcChain>
</file>

<file path=xl/sharedStrings.xml><?xml version="1.0" encoding="utf-8"?>
<sst xmlns="http://schemas.openxmlformats.org/spreadsheetml/2006/main" count="270" uniqueCount="103">
  <si>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</si>
  <si>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</si>
  <si>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</si>
  <si>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</si>
  <si>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</si>
  <si>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</si>
  <si>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</si>
  <si>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</si>
  <si>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</si>
  <si>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</si>
  <si>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</si>
  <si>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</si>
  <si>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</si>
  <si>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</si>
  <si>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</si>
  <si>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</si>
  <si>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</si>
  <si>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</si>
  <si>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</si>
  <si>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</si>
  <si>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</si>
  <si>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</si>
  <si>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</si>
  <si>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</si>
  <si>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</si>
  <si>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</si>
  <si>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</si>
  <si>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</si>
  <si>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</si>
  <si>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</si>
  <si>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</si>
  <si>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</si>
  <si>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</si>
  <si>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</si>
  <si>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</si>
  <si>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</si>
  <si>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</si>
  <si>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</si>
  <si>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</si>
  <si>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</si>
  <si>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</si>
  <si>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</si>
  <si>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>no iestādēm un uzņēmumiem</t>
  </si>
  <si>
    <t>iestādēm un uzņēmumiem</t>
  </si>
  <si>
    <t>Iedzī-votāji</t>
  </si>
  <si>
    <t>Uzņē-mumi</t>
  </si>
  <si>
    <t>-</t>
  </si>
  <si>
    <t>Uzņē-mumu skaits</t>
  </si>
  <si>
    <t>Ir Regulatora licence un apstiprināti tarifi, par līgumu ar pašvaldību nav informācijas</t>
  </si>
  <si>
    <t>TUME</t>
  </si>
  <si>
    <t>Dati ūdens bilancei nav ticami, nav pietiekoši daudz informācijas situācijas izvērtēšanai, ūdens patēriņā ieskaitīti zudumi.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</si>
  <si>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</si>
  <si>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</si>
  <si>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</si>
  <si>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</si>
  <si>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</si>
  <si>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</si>
  <si>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</si>
  <si>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</si>
  <si>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</si>
  <si>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</si>
  <si>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</si>
  <si>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</si>
  <si>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</si>
  <si>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</si>
  <si>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</si>
  <si>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</si>
  <si>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</si>
  <si>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Respondents</t>
  </si>
  <si>
    <t>Berģi</t>
  </si>
  <si>
    <t>Sunīši</t>
  </si>
  <si>
    <t>Suži</t>
  </si>
  <si>
    <t>Garkalne</t>
  </si>
  <si>
    <t>Garkalnes novads</t>
  </si>
  <si>
    <t>3 urbumi: Nr. DB13137l;  Nr. DB7652; Nr. DB13136, par tehn.stāvokli nd</t>
  </si>
  <si>
    <t>L = 950m, tehn.stāvoklis labs</t>
  </si>
  <si>
    <t>L = 950 m, materiāli - čuguns, plastmas, par tehn.stāvokli nd</t>
  </si>
  <si>
    <t>Nepieciešams pārņemt privātos NAI un tos rekonstruēt</t>
  </si>
  <si>
    <t>1 dziļurbums; Nr. DB 14226 -1955</t>
  </si>
  <si>
    <t>L = 500m; materiāls - plastmasa; tehniskais stāvoklis - labs</t>
  </si>
  <si>
    <t>Plānots pārņemt ūdensapgādes un kanalizācijas tīklus no privātā apsaimniekotāja.</t>
  </si>
  <si>
    <t>L = 3433 m, par tehn.stāvokli nd</t>
  </si>
  <si>
    <t>2 KSS, par tehn.stāvokli nd</t>
  </si>
  <si>
    <t>K</t>
  </si>
  <si>
    <t>PSIA "Garkalnes inženiertīkli"</t>
  </si>
  <si>
    <t>PSIA "Garkalnes Komunālserviss"</t>
  </si>
  <si>
    <t>U</t>
  </si>
  <si>
    <t>Biedrība "Apogi"</t>
  </si>
  <si>
    <t>Privāts apsaimniekotājs</t>
  </si>
  <si>
    <t>U, K</t>
  </si>
  <si>
    <t>AS "Rīgas ūdens"</t>
  </si>
  <si>
    <t>Garkalnes pašvaldības SIA</t>
  </si>
  <si>
    <t>Rīgas pilsētas pašvaldības uzņēmums</t>
  </si>
  <si>
    <t>Ir Regulatora izsniegta licence un apstiprināti tarifi</t>
  </si>
  <si>
    <t>Ir individuālie notekūdeņu apsaimniekošanas risinājumi.</t>
  </si>
  <si>
    <t>U,K</t>
  </si>
  <si>
    <t>Pašreiz tiek izvērtēta lietderība izstrādāt TEPu ERAF finansējuma piesaistei.</t>
  </si>
  <si>
    <t>AS "Rīgas ūdens" ūdens piegāde.</t>
  </si>
  <si>
    <t>Individuāls risinājums, par kvalitāti nd</t>
  </si>
  <si>
    <t>AS "Rīgas ūdens" ūdens piegāde, kvalitāte atbilstoša normatīvajām prasībām.</t>
  </si>
  <si>
    <t>Pieslēgums Rīgas CKS, tīkli privātīpašumā.</t>
  </si>
  <si>
    <t>Ir 2 privātas NAI, tehn.stāvoklis laba.</t>
  </si>
  <si>
    <t>Dati kanalizācijas bilancei nav pietiekoši.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</si>
</sst>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9" fontId="2" fillId="0" borderId="1" xfId="0" applyNumberFormat="1" applyFont="1" applyFill="1" applyBorder="1"/>
    <xf numFmtId="1" fontId="2" fillId="0" borderId="4" xfId="0" applyNumberFormat="1" applyFont="1" applyFill="1" applyBorder="1"/>
    <xf numFmtId="1" fontId="2" fillId="0" borderId="6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49" fontId="2" fillId="0" borderId="0" xfId="0" applyNumberFormat="1" applyFont="1" applyFill="1"/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vertical="top"/>
    </xf>
    <xf numFmtId="0" fontId="2" fillId="2" borderId="13" xfId="0" applyFont="1" applyFill="1" applyBorder="1" applyAlignment="1">
      <alignment horizontal="right" vertical="top"/>
    </xf>
    <xf numFmtId="0" fontId="2" fillId="2" borderId="13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9" xfId="0" applyFont="1" applyFill="1" applyBorder="1" applyAlignment="1">
      <alignment vertical="top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0" fontId="0" fillId="0" borderId="15" xfId="0" applyFill="1" applyBorder="1" applyAlignment="1">
      <alignment vertical="top"/>
    </xf>
    <xf numFmtId="0" fontId="2" fillId="0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2" fillId="2" borderId="14" xfId="0" applyFont="1" applyFill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2" fillId="2" borderId="11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H7" sqref="H7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25" t="s">
        <v>33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8.75">
      <c r="A2" s="9" t="s">
        <v>73</v>
      </c>
    </row>
    <row r="3" spans="1:13" s="7" customFormat="1" ht="36" customHeight="1">
      <c r="A3" s="113" t="s">
        <v>0</v>
      </c>
      <c r="B3" s="113" t="s">
        <v>1</v>
      </c>
      <c r="C3" s="113" t="s">
        <v>2</v>
      </c>
      <c r="D3" s="113"/>
      <c r="E3" s="113"/>
      <c r="F3" s="113" t="s">
        <v>3</v>
      </c>
      <c r="G3" s="113"/>
      <c r="H3" s="113"/>
      <c r="I3" s="113"/>
      <c r="J3" s="113" t="s">
        <v>8</v>
      </c>
      <c r="K3" s="113"/>
      <c r="L3" s="113"/>
      <c r="M3" s="113"/>
    </row>
    <row r="4" spans="1:13" ht="31.5" customHeight="1">
      <c r="A4" s="114"/>
      <c r="B4" s="115"/>
      <c r="C4" s="116" t="s">
        <v>30</v>
      </c>
      <c r="D4" s="116" t="s">
        <v>31</v>
      </c>
      <c r="E4" s="116" t="s">
        <v>32</v>
      </c>
      <c r="F4" s="116" t="s">
        <v>4</v>
      </c>
      <c r="G4" s="116"/>
      <c r="H4" s="118" t="s">
        <v>5</v>
      </c>
      <c r="I4" s="119"/>
      <c r="J4" s="116" t="s">
        <v>4</v>
      </c>
      <c r="K4" s="116"/>
      <c r="L4" s="118" t="s">
        <v>5</v>
      </c>
      <c r="M4" s="119"/>
    </row>
    <row r="5" spans="1:13">
      <c r="A5" s="115"/>
      <c r="B5" s="126"/>
      <c r="C5" s="127"/>
      <c r="D5" s="117"/>
      <c r="E5" s="117"/>
      <c r="F5" s="32" t="s">
        <v>6</v>
      </c>
      <c r="G5" s="32" t="s">
        <v>7</v>
      </c>
      <c r="H5" s="32" t="s">
        <v>6</v>
      </c>
      <c r="I5" s="32" t="s">
        <v>7</v>
      </c>
      <c r="J5" s="32" t="s">
        <v>6</v>
      </c>
      <c r="K5" s="32" t="s">
        <v>7</v>
      </c>
      <c r="L5" s="32" t="s">
        <v>6</v>
      </c>
      <c r="M5" s="32" t="s">
        <v>7</v>
      </c>
    </row>
    <row r="6" spans="1:13">
      <c r="A6" s="65">
        <v>1</v>
      </c>
      <c r="B6" s="92" t="s">
        <v>69</v>
      </c>
      <c r="C6" s="93">
        <v>958</v>
      </c>
      <c r="D6" s="69">
        <v>940</v>
      </c>
      <c r="E6" s="67">
        <f>+D6</f>
        <v>940</v>
      </c>
      <c r="F6" s="65" t="s">
        <v>29</v>
      </c>
      <c r="G6" s="11" t="s">
        <v>29</v>
      </c>
      <c r="H6" s="65">
        <v>752</v>
      </c>
      <c r="I6" s="10">
        <f t="shared" ref="I6:I9" si="0">+H6/E6</f>
        <v>0.8</v>
      </c>
      <c r="J6" s="67">
        <v>26</v>
      </c>
      <c r="K6" s="10">
        <f>+J6/E6</f>
        <v>2.7659574468085105E-2</v>
      </c>
      <c r="L6" s="65">
        <f>+H6</f>
        <v>752</v>
      </c>
      <c r="M6" s="11">
        <f t="shared" ref="M6:M9" si="1">L6/E6</f>
        <v>0.8</v>
      </c>
    </row>
    <row r="7" spans="1:13">
      <c r="A7" s="65">
        <v>2</v>
      </c>
      <c r="B7" s="92" t="s">
        <v>70</v>
      </c>
      <c r="C7" s="93">
        <v>449</v>
      </c>
      <c r="D7" s="69">
        <v>419</v>
      </c>
      <c r="E7" s="67">
        <f>+D7</f>
        <v>419</v>
      </c>
      <c r="F7" s="67">
        <v>11</v>
      </c>
      <c r="G7" s="10">
        <f t="shared" ref="G7:G9" si="2">+F7/E7</f>
        <v>2.6252983293556086E-2</v>
      </c>
      <c r="H7" s="65">
        <v>335</v>
      </c>
      <c r="I7" s="10">
        <f t="shared" si="0"/>
        <v>0.7995226730310262</v>
      </c>
      <c r="J7" s="67">
        <v>0</v>
      </c>
      <c r="K7" s="10">
        <f t="shared" ref="K7:K9" si="3">+J7/E7</f>
        <v>0</v>
      </c>
      <c r="L7" s="65">
        <f>+H7</f>
        <v>335</v>
      </c>
      <c r="M7" s="11">
        <f t="shared" si="1"/>
        <v>0.7995226730310262</v>
      </c>
    </row>
    <row r="8" spans="1:13">
      <c r="A8" s="65">
        <v>3</v>
      </c>
      <c r="B8" s="92" t="s">
        <v>71</v>
      </c>
      <c r="C8" s="93">
        <v>200</v>
      </c>
      <c r="D8" s="66" t="s">
        <v>29</v>
      </c>
      <c r="E8" s="65" t="str">
        <f>+D8</f>
        <v>nd</v>
      </c>
      <c r="F8" s="65" t="s">
        <v>29</v>
      </c>
      <c r="G8" s="11" t="s">
        <v>29</v>
      </c>
      <c r="H8" s="65" t="s">
        <v>29</v>
      </c>
      <c r="I8" s="11" t="s">
        <v>29</v>
      </c>
      <c r="J8" s="65" t="s">
        <v>29</v>
      </c>
      <c r="K8" s="11" t="s">
        <v>29</v>
      </c>
      <c r="L8" s="65" t="s">
        <v>29</v>
      </c>
      <c r="M8" s="11" t="s">
        <v>29</v>
      </c>
    </row>
    <row r="9" spans="1:13">
      <c r="A9" s="65">
        <v>4</v>
      </c>
      <c r="B9" s="92" t="s">
        <v>72</v>
      </c>
      <c r="C9" s="93">
        <v>1747</v>
      </c>
      <c r="D9" s="69">
        <v>1698</v>
      </c>
      <c r="E9" s="67">
        <f>+D9</f>
        <v>1698</v>
      </c>
      <c r="F9" s="67">
        <v>180</v>
      </c>
      <c r="G9" s="10">
        <f t="shared" si="2"/>
        <v>0.10600706713780919</v>
      </c>
      <c r="H9" s="65">
        <v>1360</v>
      </c>
      <c r="I9" s="10">
        <f t="shared" si="0"/>
        <v>0.800942285041225</v>
      </c>
      <c r="J9" s="67">
        <v>180</v>
      </c>
      <c r="K9" s="10">
        <f t="shared" si="3"/>
        <v>0.10600706713780919</v>
      </c>
      <c r="L9" s="65">
        <f>+H9</f>
        <v>1360</v>
      </c>
      <c r="M9" s="11">
        <f t="shared" si="1"/>
        <v>0.800942285041225</v>
      </c>
    </row>
    <row r="10" spans="1:13" ht="9" customHeight="1"/>
    <row r="11" spans="1:13" ht="35.25" customHeight="1">
      <c r="A11" s="113" t="s">
        <v>0</v>
      </c>
      <c r="B11" s="113" t="s">
        <v>1</v>
      </c>
      <c r="C11" s="116" t="s">
        <v>37</v>
      </c>
      <c r="D11" s="116"/>
      <c r="E11" s="116"/>
      <c r="F11" s="117"/>
      <c r="G11" s="118" t="s">
        <v>39</v>
      </c>
      <c r="H11" s="122"/>
      <c r="I11" s="119"/>
    </row>
    <row r="12" spans="1:13">
      <c r="A12" s="114"/>
      <c r="B12" s="115"/>
      <c r="C12" s="118" t="s">
        <v>10</v>
      </c>
      <c r="D12" s="120"/>
      <c r="E12" s="118" t="s">
        <v>11</v>
      </c>
      <c r="F12" s="121"/>
      <c r="G12" s="123" t="s">
        <v>44</v>
      </c>
      <c r="H12" s="123" t="s">
        <v>40</v>
      </c>
      <c r="I12" s="123" t="s">
        <v>45</v>
      </c>
    </row>
    <row r="13" spans="1:13" ht="47.25">
      <c r="A13" s="115"/>
      <c r="B13" s="115"/>
      <c r="C13" s="62" t="s">
        <v>38</v>
      </c>
      <c r="D13" s="62" t="s">
        <v>47</v>
      </c>
      <c r="E13" s="62" t="s">
        <v>38</v>
      </c>
      <c r="F13" s="62" t="s">
        <v>47</v>
      </c>
      <c r="G13" s="124"/>
      <c r="H13" s="124"/>
      <c r="I13" s="124"/>
    </row>
    <row r="14" spans="1:13">
      <c r="A14" s="62">
        <v>1</v>
      </c>
      <c r="B14" s="61" t="str">
        <f>+B6</f>
        <v>Berģi</v>
      </c>
      <c r="C14" s="62">
        <v>0</v>
      </c>
      <c r="D14" s="62">
        <v>0</v>
      </c>
      <c r="E14" s="62">
        <v>0</v>
      </c>
      <c r="F14" s="62">
        <v>2</v>
      </c>
      <c r="G14" s="11">
        <v>0</v>
      </c>
      <c r="H14" s="11">
        <v>0</v>
      </c>
      <c r="I14" s="11">
        <v>0</v>
      </c>
      <c r="J14" s="12"/>
    </row>
    <row r="15" spans="1:13">
      <c r="A15" s="62">
        <v>2</v>
      </c>
      <c r="B15" s="61" t="str">
        <f>+B7</f>
        <v>Sunīši</v>
      </c>
      <c r="C15" s="62">
        <v>0</v>
      </c>
      <c r="D15" s="62">
        <v>0</v>
      </c>
      <c r="E15" s="62">
        <v>0</v>
      </c>
      <c r="F15" s="62">
        <v>0</v>
      </c>
      <c r="G15" s="11">
        <v>1</v>
      </c>
      <c r="H15" s="11">
        <v>0</v>
      </c>
      <c r="I15" s="11">
        <v>0</v>
      </c>
      <c r="J15" s="12"/>
    </row>
    <row r="16" spans="1:13">
      <c r="A16" s="62">
        <v>3</v>
      </c>
      <c r="B16" s="61" t="str">
        <f>+B8</f>
        <v>Suži</v>
      </c>
      <c r="C16" s="65" t="s">
        <v>29</v>
      </c>
      <c r="D16" s="11" t="s">
        <v>29</v>
      </c>
      <c r="E16" s="65" t="s">
        <v>29</v>
      </c>
      <c r="F16" s="11" t="s">
        <v>29</v>
      </c>
      <c r="G16" s="11" t="s">
        <v>46</v>
      </c>
      <c r="H16" s="11" t="s">
        <v>46</v>
      </c>
      <c r="I16" s="11" t="s">
        <v>46</v>
      </c>
      <c r="J16" s="12"/>
    </row>
    <row r="17" spans="1:10">
      <c r="A17" s="62">
        <v>4</v>
      </c>
      <c r="B17" s="61" t="str">
        <f>+B9</f>
        <v>Garkalne</v>
      </c>
      <c r="C17" s="62">
        <v>3</v>
      </c>
      <c r="D17" s="62">
        <v>0</v>
      </c>
      <c r="E17" s="62">
        <v>3</v>
      </c>
      <c r="F17" s="62">
        <v>0</v>
      </c>
      <c r="G17" s="11">
        <v>1</v>
      </c>
      <c r="H17" s="11">
        <v>1</v>
      </c>
      <c r="I17" s="11" t="s">
        <v>46</v>
      </c>
      <c r="J17" s="12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opLeftCell="A4" workbookViewId="0">
      <selection activeCell="B1" sqref="B1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34</v>
      </c>
    </row>
    <row r="2" spans="1:10" ht="18.75">
      <c r="A2" s="13" t="str">
        <f>+Nodrosinajums!A2</f>
        <v>Garkalnes novads</v>
      </c>
    </row>
    <row r="3" spans="1:10" s="7" customFormat="1" ht="39.75" customHeight="1">
      <c r="A3" s="123" t="s">
        <v>0</v>
      </c>
      <c r="B3" s="123" t="s">
        <v>1</v>
      </c>
      <c r="C3" s="123"/>
      <c r="D3" s="151" t="s">
        <v>9</v>
      </c>
      <c r="E3" s="152"/>
      <c r="F3" s="148" t="s">
        <v>12</v>
      </c>
      <c r="G3" s="149"/>
      <c r="H3" s="149"/>
      <c r="I3" s="149"/>
      <c r="J3" s="150"/>
    </row>
    <row r="4" spans="1:10" ht="34.5" customHeight="1">
      <c r="A4" s="146"/>
      <c r="B4" s="147"/>
      <c r="C4" s="155"/>
      <c r="D4" s="153"/>
      <c r="E4" s="154"/>
      <c r="F4" s="41" t="s">
        <v>13</v>
      </c>
      <c r="G4" s="41" t="s">
        <v>35</v>
      </c>
      <c r="H4" s="41" t="s">
        <v>14</v>
      </c>
      <c r="I4" s="118" t="s">
        <v>15</v>
      </c>
      <c r="J4" s="120"/>
    </row>
    <row r="5" spans="1:10" s="84" customFormat="1" ht="67.5" customHeight="1">
      <c r="A5" s="81">
        <v>1</v>
      </c>
      <c r="B5" s="82" t="str">
        <f>+Nodrosinajums!B6</f>
        <v>Berģi</v>
      </c>
      <c r="C5" s="82" t="s">
        <v>83</v>
      </c>
      <c r="D5" s="131" t="s">
        <v>84</v>
      </c>
      <c r="E5" s="133"/>
      <c r="F5" s="82" t="s">
        <v>91</v>
      </c>
      <c r="G5" s="83" t="s">
        <v>48</v>
      </c>
      <c r="H5" s="82" t="str">
        <f t="shared" ref="H5:H8" si="0">+D5</f>
        <v>PSIA "Garkalnes inženiertīkli"</v>
      </c>
      <c r="I5" s="131" t="str">
        <f t="shared" ref="I5:I8" si="1">+H5</f>
        <v>PSIA "Garkalnes inženiertīkli"</v>
      </c>
      <c r="J5" s="132"/>
    </row>
    <row r="6" spans="1:10" s="84" customFormat="1" ht="51.75" customHeight="1">
      <c r="A6" s="96"/>
      <c r="B6" s="97"/>
      <c r="C6" s="97" t="s">
        <v>86</v>
      </c>
      <c r="D6" s="138" t="s">
        <v>90</v>
      </c>
      <c r="E6" s="139"/>
      <c r="F6" s="98" t="s">
        <v>92</v>
      </c>
      <c r="G6" s="99" t="s">
        <v>93</v>
      </c>
      <c r="H6" s="97" t="str">
        <f>+D6</f>
        <v>AS "Rīgas ūdens"</v>
      </c>
      <c r="I6" s="140" t="s">
        <v>29</v>
      </c>
      <c r="J6" s="141"/>
    </row>
    <row r="7" spans="1:10" s="90" customFormat="1" ht="18" hidden="1" customHeight="1">
      <c r="A7" s="85"/>
      <c r="B7" s="86"/>
      <c r="C7" s="87" t="s">
        <v>68</v>
      </c>
      <c r="D7" s="88"/>
      <c r="E7" s="88"/>
      <c r="F7" s="88"/>
      <c r="G7" s="88"/>
      <c r="H7" s="88"/>
      <c r="I7" s="88"/>
      <c r="J7" s="89"/>
    </row>
    <row r="8" spans="1:10" s="84" customFormat="1" ht="65.25" customHeight="1">
      <c r="A8" s="81">
        <v>2</v>
      </c>
      <c r="B8" s="82" t="str">
        <f>+Nodrosinajums!B7</f>
        <v>Sunīši</v>
      </c>
      <c r="C8" s="91" t="s">
        <v>86</v>
      </c>
      <c r="D8" s="131" t="s">
        <v>85</v>
      </c>
      <c r="E8" s="133"/>
      <c r="F8" s="82" t="str">
        <f>+F5</f>
        <v>Garkalnes pašvaldības SIA</v>
      </c>
      <c r="G8" s="83" t="s">
        <v>48</v>
      </c>
      <c r="H8" s="82" t="str">
        <f t="shared" si="0"/>
        <v>PSIA "Garkalnes Komunālserviss"</v>
      </c>
      <c r="I8" s="131" t="str">
        <f t="shared" si="1"/>
        <v>PSIA "Garkalnes Komunālserviss"</v>
      </c>
      <c r="J8" s="132"/>
    </row>
    <row r="9" spans="1:10" s="58" customFormat="1" ht="18" hidden="1" customHeight="1">
      <c r="A9" s="100"/>
      <c r="B9" s="101"/>
      <c r="C9" s="102" t="s">
        <v>68</v>
      </c>
      <c r="J9" s="103"/>
    </row>
    <row r="10" spans="1:10" s="84" customFormat="1" ht="25.5" customHeight="1">
      <c r="A10" s="94"/>
      <c r="B10" s="98"/>
      <c r="C10" s="95" t="s">
        <v>83</v>
      </c>
      <c r="D10" s="142" t="s">
        <v>94</v>
      </c>
      <c r="E10" s="143"/>
      <c r="F10" s="144"/>
      <c r="G10" s="144"/>
      <c r="H10" s="144"/>
      <c r="I10" s="144"/>
      <c r="J10" s="145"/>
    </row>
    <row r="11" spans="1:10" s="45" customFormat="1" ht="35.25" customHeight="1">
      <c r="A11" s="43">
        <v>3</v>
      </c>
      <c r="B11" s="44" t="str">
        <f>+Nodrosinajums!B8</f>
        <v>Suži</v>
      </c>
      <c r="C11" s="68" t="s">
        <v>95</v>
      </c>
      <c r="D11" s="134" t="s">
        <v>87</v>
      </c>
      <c r="E11" s="135"/>
      <c r="F11" s="63" t="s">
        <v>88</v>
      </c>
      <c r="G11" s="43" t="s">
        <v>29</v>
      </c>
      <c r="H11" s="43" t="str">
        <f>+D11</f>
        <v>Biedrība "Apogi"</v>
      </c>
      <c r="I11" s="129" t="s">
        <v>29</v>
      </c>
      <c r="J11" s="130"/>
    </row>
    <row r="12" spans="1:10" s="58" customFormat="1" ht="18" hidden="1" customHeight="1">
      <c r="A12" s="53"/>
      <c r="B12" s="54"/>
      <c r="C12" s="55" t="s">
        <v>68</v>
      </c>
      <c r="D12" s="56"/>
      <c r="E12" s="56"/>
      <c r="F12" s="56"/>
      <c r="G12" s="56"/>
      <c r="H12" s="56"/>
      <c r="I12" s="56"/>
      <c r="J12" s="57"/>
    </row>
    <row r="13" spans="1:10" s="45" customFormat="1" ht="64.5" customHeight="1">
      <c r="A13" s="65">
        <v>4</v>
      </c>
      <c r="B13" s="67" t="str">
        <f>+Nodrosinajums!B9</f>
        <v>Garkalne</v>
      </c>
      <c r="C13" s="104" t="s">
        <v>89</v>
      </c>
      <c r="D13" s="136" t="s">
        <v>85</v>
      </c>
      <c r="E13" s="137"/>
      <c r="F13" s="67" t="str">
        <f>+F5</f>
        <v>Garkalnes pašvaldības SIA</v>
      </c>
      <c r="G13" s="105" t="s">
        <v>48</v>
      </c>
      <c r="H13" s="104" t="s">
        <v>85</v>
      </c>
      <c r="I13" s="128" t="s">
        <v>85</v>
      </c>
      <c r="J13" s="121"/>
    </row>
    <row r="14" spans="1:10" s="58" customFormat="1" ht="18" hidden="1" customHeight="1">
      <c r="A14" s="53"/>
      <c r="B14" s="54"/>
      <c r="C14" s="55" t="s">
        <v>68</v>
      </c>
      <c r="D14" s="56"/>
      <c r="E14" s="56"/>
      <c r="F14" s="56"/>
      <c r="G14" s="56"/>
      <c r="H14" s="56"/>
      <c r="I14" s="56"/>
      <c r="J14" s="57"/>
    </row>
  </sheetData>
  <mergeCells count="17">
    <mergeCell ref="D6:E6"/>
    <mergeCell ref="I6:J6"/>
    <mergeCell ref="D10:J10"/>
    <mergeCell ref="A3:A4"/>
    <mergeCell ref="B3:B4"/>
    <mergeCell ref="F3:J3"/>
    <mergeCell ref="D3:E4"/>
    <mergeCell ref="D5:E5"/>
    <mergeCell ref="I4:J4"/>
    <mergeCell ref="I5:J5"/>
    <mergeCell ref="C3:C4"/>
    <mergeCell ref="I13:J13"/>
    <mergeCell ref="I11:J11"/>
    <mergeCell ref="I8:J8"/>
    <mergeCell ref="D8:E8"/>
    <mergeCell ref="D11:E11"/>
    <mergeCell ref="D13:E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2"/>
  <sheetViews>
    <sheetView topLeftCell="B1" workbookViewId="0">
      <selection activeCell="D21" sqref="D21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36</v>
      </c>
      <c r="B1" s="47" t="str">
        <f>+A1</f>
        <v>Ūdensapgādes un kanalizācijas pakalpojumu daudzums</v>
      </c>
    </row>
    <row r="2" spans="1:13" s="1" customFormat="1" ht="24" customHeight="1">
      <c r="A2" s="1" t="str">
        <f>+Nodrosinajums!A2</f>
        <v>Garkalnes novads</v>
      </c>
      <c r="B2" s="47" t="str">
        <f>Nodrosinajums!A2</f>
        <v>Garkalnes novads</v>
      </c>
    </row>
    <row r="3" spans="1:13" s="1" customFormat="1" ht="21" customHeight="1">
      <c r="A3" s="1" t="s">
        <v>49</v>
      </c>
      <c r="B3" s="47" t="str">
        <f>Nodrosinajums!B6</f>
        <v>Berģi</v>
      </c>
    </row>
    <row r="4" spans="1:13" s="27" customFormat="1" ht="5.25" hidden="1" customHeight="1">
      <c r="A4" s="23"/>
      <c r="B4" s="24"/>
      <c r="C4" s="25"/>
      <c r="D4" s="21"/>
      <c r="E4" s="28"/>
      <c r="F4" s="25"/>
      <c r="G4" s="29"/>
      <c r="H4" s="25"/>
      <c r="I4" s="25"/>
      <c r="J4" s="30"/>
      <c r="K4" s="28"/>
      <c r="L4" s="24"/>
      <c r="M4" s="24"/>
    </row>
    <row r="5" spans="1:13" s="4" customFormat="1" ht="33.75" hidden="1" customHeight="1">
      <c r="A5" s="15"/>
      <c r="B5" s="15"/>
      <c r="C5" s="34"/>
      <c r="D5" s="15"/>
      <c r="E5" s="33"/>
      <c r="F5" s="174"/>
      <c r="G5" s="175"/>
      <c r="H5" s="175"/>
      <c r="I5" s="175"/>
      <c r="J5" s="175"/>
      <c r="K5" s="175"/>
      <c r="L5" s="175"/>
      <c r="M5" s="175"/>
    </row>
    <row r="6" spans="1:13" s="6" customFormat="1" ht="5.25" hidden="1" customHeight="1">
      <c r="B6" s="5"/>
    </row>
    <row r="7" spans="1:13" s="7" customFormat="1" ht="15.75">
      <c r="A7" s="113" t="s">
        <v>1</v>
      </c>
      <c r="B7" s="113" t="s">
        <v>16</v>
      </c>
      <c r="C7" s="113"/>
      <c r="D7" s="160" t="s">
        <v>11</v>
      </c>
      <c r="E7" s="161"/>
      <c r="F7" s="161"/>
      <c r="G7" s="161"/>
      <c r="H7" s="162"/>
      <c r="I7" s="162"/>
      <c r="J7" s="162"/>
      <c r="K7" s="162"/>
      <c r="L7" s="162"/>
      <c r="M7" s="163"/>
    </row>
    <row r="8" spans="1:13" s="7" customFormat="1" ht="57.75" customHeight="1">
      <c r="A8" s="113"/>
      <c r="B8" s="113"/>
      <c r="C8" s="113"/>
      <c r="D8" s="113" t="s">
        <v>41</v>
      </c>
      <c r="E8" s="113"/>
      <c r="F8" s="148" t="s">
        <v>25</v>
      </c>
      <c r="G8" s="150"/>
      <c r="H8" s="113" t="s">
        <v>27</v>
      </c>
      <c r="I8" s="113"/>
      <c r="J8" s="113"/>
      <c r="K8" s="113"/>
      <c r="L8" s="113"/>
      <c r="M8" s="113"/>
    </row>
    <row r="9" spans="1:13" s="7" customFormat="1" ht="33" customHeight="1">
      <c r="A9" s="113"/>
      <c r="B9" s="113"/>
      <c r="C9" s="113"/>
      <c r="D9" s="64" t="s">
        <v>18</v>
      </c>
      <c r="E9" s="64" t="s">
        <v>19</v>
      </c>
      <c r="F9" s="64" t="s">
        <v>18</v>
      </c>
      <c r="G9" s="64" t="s">
        <v>7</v>
      </c>
      <c r="H9" s="64" t="s">
        <v>22</v>
      </c>
      <c r="I9" s="64" t="s">
        <v>19</v>
      </c>
      <c r="J9" s="64" t="s">
        <v>28</v>
      </c>
      <c r="K9" s="64" t="s">
        <v>24</v>
      </c>
      <c r="L9" s="148" t="s">
        <v>42</v>
      </c>
      <c r="M9" s="168"/>
    </row>
    <row r="10" spans="1:13" s="6" customFormat="1" ht="15.75" hidden="1">
      <c r="A10" s="169"/>
      <c r="B10" s="70">
        <v>2008</v>
      </c>
      <c r="C10" s="71"/>
      <c r="D10" s="106"/>
      <c r="E10" s="106"/>
      <c r="F10" s="106"/>
      <c r="G10" s="106"/>
      <c r="H10" s="73"/>
      <c r="I10" s="72"/>
      <c r="J10" s="73"/>
      <c r="K10" s="72"/>
      <c r="L10" s="176"/>
      <c r="M10" s="177"/>
    </row>
    <row r="11" spans="1:13" s="6" customFormat="1" ht="15.75" hidden="1">
      <c r="A11" s="170"/>
      <c r="B11" s="70">
        <v>2009</v>
      </c>
      <c r="C11" s="71"/>
      <c r="D11" s="106"/>
      <c r="E11" s="106"/>
      <c r="F11" s="106"/>
      <c r="G11" s="106"/>
      <c r="H11" s="73"/>
      <c r="I11" s="72"/>
      <c r="J11" s="73"/>
      <c r="K11" s="72"/>
      <c r="L11" s="176"/>
      <c r="M11" s="177"/>
    </row>
    <row r="12" spans="1:13" s="6" customFormat="1" ht="15.75">
      <c r="A12" s="171"/>
      <c r="B12" s="70">
        <v>2010</v>
      </c>
      <c r="C12" s="71"/>
      <c r="D12" s="106">
        <v>600</v>
      </c>
      <c r="E12" s="107">
        <f>D12/365</f>
        <v>1.6438356164383561</v>
      </c>
      <c r="F12" s="106">
        <f>D12-H12</f>
        <v>0</v>
      </c>
      <c r="G12" s="108">
        <f>F12/H12</f>
        <v>0</v>
      </c>
      <c r="H12" s="73">
        <v>600</v>
      </c>
      <c r="I12" s="72">
        <f t="shared" ref="I12" si="0">+H12/365</f>
        <v>1.6438356164383561</v>
      </c>
      <c r="J12" s="73" t="s">
        <v>29</v>
      </c>
      <c r="K12" s="72" t="s">
        <v>29</v>
      </c>
      <c r="L12" s="176" t="s">
        <v>29</v>
      </c>
      <c r="M12" s="177"/>
    </row>
    <row r="13" spans="1:13" s="6" customFormat="1" ht="19.5" customHeight="1">
      <c r="A13" s="15"/>
      <c r="B13" s="21" t="s">
        <v>102</v>
      </c>
      <c r="C13" s="17"/>
      <c r="D13" s="21"/>
      <c r="E13" s="19"/>
      <c r="F13" s="18"/>
      <c r="G13" s="18"/>
      <c r="H13" s="20"/>
      <c r="I13" s="20"/>
      <c r="J13" s="20"/>
      <c r="K13" s="19"/>
      <c r="L13" s="16"/>
      <c r="M13" s="16"/>
    </row>
    <row r="14" spans="1:13" s="4" customFormat="1" ht="15.75" hidden="1">
      <c r="A14" s="15"/>
      <c r="B14" s="36"/>
      <c r="C14" s="34"/>
      <c r="D14" s="36"/>
      <c r="E14" s="33"/>
      <c r="F14" s="33"/>
      <c r="G14" s="36"/>
      <c r="H14" s="34"/>
      <c r="I14" s="34"/>
      <c r="J14" s="34"/>
      <c r="K14" s="37"/>
      <c r="L14" s="34"/>
      <c r="M14" s="34"/>
    </row>
    <row r="15" spans="1:13" s="6" customFormat="1" ht="18.75" customHeight="1">
      <c r="B15" s="47" t="str">
        <f>Nodrosinajums!B7</f>
        <v>Sunīši</v>
      </c>
    </row>
    <row r="16" spans="1:13" s="7" customFormat="1" ht="15.75">
      <c r="A16" s="113" t="s">
        <v>1</v>
      </c>
      <c r="B16" s="113" t="s">
        <v>16</v>
      </c>
      <c r="C16" s="113"/>
      <c r="D16" s="160" t="s">
        <v>10</v>
      </c>
      <c r="E16" s="161"/>
      <c r="F16" s="161"/>
      <c r="G16" s="161"/>
      <c r="H16" s="162"/>
      <c r="I16" s="162"/>
      <c r="J16" s="162"/>
      <c r="K16" s="162"/>
      <c r="L16" s="162"/>
      <c r="M16" s="163"/>
    </row>
    <row r="17" spans="1:13" s="7" customFormat="1" ht="33" customHeight="1">
      <c r="A17" s="113"/>
      <c r="B17" s="113"/>
      <c r="C17" s="113"/>
      <c r="D17" s="113" t="s">
        <v>17</v>
      </c>
      <c r="E17" s="113"/>
      <c r="F17" s="148" t="s">
        <v>23</v>
      </c>
      <c r="G17" s="150"/>
      <c r="H17" s="113" t="s">
        <v>20</v>
      </c>
      <c r="I17" s="113"/>
      <c r="J17" s="113"/>
      <c r="K17" s="113"/>
      <c r="L17" s="113"/>
      <c r="M17" s="113"/>
    </row>
    <row r="18" spans="1:13" s="7" customFormat="1" ht="33" customHeight="1">
      <c r="A18" s="113"/>
      <c r="B18" s="113"/>
      <c r="C18" s="113"/>
      <c r="D18" s="64" t="s">
        <v>18</v>
      </c>
      <c r="E18" s="64" t="s">
        <v>19</v>
      </c>
      <c r="F18" s="64" t="s">
        <v>18</v>
      </c>
      <c r="G18" s="64" t="s">
        <v>7</v>
      </c>
      <c r="H18" s="64" t="s">
        <v>22</v>
      </c>
      <c r="I18" s="64" t="s">
        <v>19</v>
      </c>
      <c r="J18" s="64" t="s">
        <v>21</v>
      </c>
      <c r="K18" s="64" t="s">
        <v>24</v>
      </c>
      <c r="L18" s="148" t="s">
        <v>43</v>
      </c>
      <c r="M18" s="168"/>
    </row>
    <row r="19" spans="1:13" s="6" customFormat="1" ht="15.75" hidden="1">
      <c r="A19" s="169"/>
      <c r="B19" s="70">
        <v>2008</v>
      </c>
      <c r="C19" s="71"/>
      <c r="D19" s="71"/>
      <c r="E19" s="72"/>
      <c r="F19" s="73"/>
      <c r="G19" s="74"/>
      <c r="H19" s="73"/>
      <c r="I19" s="72"/>
      <c r="J19" s="73"/>
      <c r="K19" s="72"/>
      <c r="L19" s="109"/>
      <c r="M19" s="76"/>
    </row>
    <row r="20" spans="1:13" s="6" customFormat="1" ht="15.75" hidden="1">
      <c r="A20" s="170"/>
      <c r="B20" s="70">
        <v>2009</v>
      </c>
      <c r="C20" s="71"/>
      <c r="D20" s="71"/>
      <c r="E20" s="72"/>
      <c r="F20" s="73"/>
      <c r="G20" s="74"/>
      <c r="H20" s="73"/>
      <c r="I20" s="72"/>
      <c r="J20" s="73"/>
      <c r="K20" s="72"/>
      <c r="L20" s="109"/>
      <c r="M20" s="76"/>
    </row>
    <row r="21" spans="1:13" s="6" customFormat="1" ht="15.75">
      <c r="A21" s="171"/>
      <c r="B21" s="70">
        <v>2010</v>
      </c>
      <c r="C21" s="71"/>
      <c r="D21" s="77">
        <v>500</v>
      </c>
      <c r="E21" s="72">
        <f t="shared" ref="E21" si="1">+D21/365</f>
        <v>1.3698630136986301</v>
      </c>
      <c r="F21" s="73" t="s">
        <v>29</v>
      </c>
      <c r="G21" s="74" t="s">
        <v>29</v>
      </c>
      <c r="H21" s="73" t="s">
        <v>29</v>
      </c>
      <c r="I21" s="73" t="s">
        <v>29</v>
      </c>
      <c r="J21" s="73" t="s">
        <v>29</v>
      </c>
      <c r="K21" s="73" t="s">
        <v>29</v>
      </c>
      <c r="L21" s="109" t="s">
        <v>29</v>
      </c>
      <c r="M21" s="78"/>
    </row>
    <row r="22" spans="1:13" s="6" customFormat="1" ht="18.75" customHeight="1">
      <c r="A22" s="15"/>
      <c r="B22" s="21" t="s">
        <v>50</v>
      </c>
      <c r="C22" s="17"/>
      <c r="D22" s="18"/>
      <c r="E22" s="19"/>
      <c r="F22" s="20"/>
      <c r="G22" s="22"/>
      <c r="H22" s="20"/>
      <c r="I22" s="20"/>
      <c r="J22" s="20"/>
      <c r="K22" s="19"/>
      <c r="L22" s="20"/>
      <c r="M22" s="31"/>
    </row>
    <row r="23" spans="1:13" s="4" customFormat="1" ht="15.75" hidden="1">
      <c r="A23" s="15"/>
      <c r="B23" s="34"/>
      <c r="C23" s="34"/>
      <c r="D23" s="34"/>
      <c r="E23" s="33"/>
      <c r="F23" s="35"/>
      <c r="G23" s="35"/>
      <c r="H23" s="34"/>
      <c r="I23" s="34"/>
      <c r="J23" s="34"/>
      <c r="K23" s="35"/>
      <c r="L23" s="34"/>
      <c r="M23" s="34"/>
    </row>
    <row r="24" spans="1:13" s="6" customFormat="1" ht="5.25" hidden="1" customHeight="1">
      <c r="B24" s="5"/>
    </row>
    <row r="25" spans="1:13" s="4" customFormat="1" ht="15.75" hidden="1">
      <c r="A25" s="15"/>
      <c r="B25" s="36"/>
      <c r="C25" s="34"/>
      <c r="D25" s="36"/>
      <c r="E25" s="33"/>
      <c r="F25" s="33"/>
      <c r="G25" s="36"/>
      <c r="H25" s="34"/>
      <c r="I25" s="34"/>
      <c r="J25" s="34"/>
      <c r="K25" s="37"/>
      <c r="L25" s="34"/>
      <c r="M25" s="34"/>
    </row>
    <row r="26" spans="1:13" ht="28.5" hidden="1" customHeight="1">
      <c r="B26" s="47" t="str">
        <f>Nodrosinajums!B8</f>
        <v>Suži</v>
      </c>
    </row>
    <row r="27" spans="1:13" s="7" customFormat="1" ht="15.75" hidden="1">
      <c r="A27" s="113" t="s">
        <v>1</v>
      </c>
      <c r="B27" s="113" t="s">
        <v>16</v>
      </c>
      <c r="C27" s="113"/>
      <c r="D27" s="160" t="s">
        <v>10</v>
      </c>
      <c r="E27" s="161"/>
      <c r="F27" s="161"/>
      <c r="G27" s="161"/>
      <c r="H27" s="162"/>
      <c r="I27" s="162"/>
      <c r="J27" s="162"/>
      <c r="K27" s="162"/>
      <c r="L27" s="162"/>
      <c r="M27" s="163"/>
    </row>
    <row r="28" spans="1:13" s="7" customFormat="1" ht="33" hidden="1" customHeight="1">
      <c r="A28" s="113"/>
      <c r="B28" s="113"/>
      <c r="C28" s="113"/>
      <c r="D28" s="113" t="s">
        <v>17</v>
      </c>
      <c r="E28" s="113"/>
      <c r="F28" s="148" t="s">
        <v>23</v>
      </c>
      <c r="G28" s="150"/>
      <c r="H28" s="113" t="s">
        <v>20</v>
      </c>
      <c r="I28" s="113"/>
      <c r="J28" s="113"/>
      <c r="K28" s="113"/>
      <c r="L28" s="113"/>
      <c r="M28" s="113"/>
    </row>
    <row r="29" spans="1:13" s="7" customFormat="1" ht="33" hidden="1" customHeight="1">
      <c r="A29" s="113"/>
      <c r="B29" s="113"/>
      <c r="C29" s="113"/>
      <c r="D29" s="64" t="s">
        <v>18</v>
      </c>
      <c r="E29" s="64" t="s">
        <v>19</v>
      </c>
      <c r="F29" s="64" t="s">
        <v>18</v>
      </c>
      <c r="G29" s="64" t="s">
        <v>7</v>
      </c>
      <c r="H29" s="64" t="s">
        <v>22</v>
      </c>
      <c r="I29" s="64" t="s">
        <v>19</v>
      </c>
      <c r="J29" s="64" t="s">
        <v>21</v>
      </c>
      <c r="K29" s="64" t="s">
        <v>24</v>
      </c>
      <c r="L29" s="148" t="s">
        <v>43</v>
      </c>
      <c r="M29" s="168"/>
    </row>
    <row r="30" spans="1:13" s="6" customFormat="1" ht="15.75" hidden="1">
      <c r="A30" s="169"/>
      <c r="B30" s="70">
        <v>2008</v>
      </c>
      <c r="C30" s="71"/>
      <c r="D30" s="71"/>
      <c r="E30" s="72"/>
      <c r="F30" s="106"/>
      <c r="G30" s="110"/>
      <c r="H30" s="106"/>
      <c r="I30" s="106"/>
      <c r="J30" s="106"/>
      <c r="K30" s="111"/>
      <c r="L30" s="112"/>
      <c r="M30" s="76"/>
    </row>
    <row r="31" spans="1:13" s="6" customFormat="1" ht="15.75" hidden="1">
      <c r="A31" s="170"/>
      <c r="B31" s="70">
        <v>2009</v>
      </c>
      <c r="C31" s="71"/>
      <c r="D31" s="71"/>
      <c r="E31" s="72"/>
      <c r="F31" s="106"/>
      <c r="G31" s="110"/>
      <c r="H31" s="106"/>
      <c r="I31" s="106"/>
      <c r="J31" s="106"/>
      <c r="K31" s="111"/>
      <c r="L31" s="112"/>
      <c r="M31" s="76"/>
    </row>
    <row r="32" spans="1:13" s="6" customFormat="1" ht="15.75" hidden="1">
      <c r="A32" s="171"/>
      <c r="B32" s="70">
        <v>2010</v>
      </c>
      <c r="C32" s="71"/>
      <c r="D32" s="77"/>
      <c r="E32" s="72"/>
      <c r="F32" s="73"/>
      <c r="G32" s="74"/>
      <c r="H32" s="73"/>
      <c r="I32" s="72"/>
      <c r="J32" s="73"/>
      <c r="K32" s="72"/>
      <c r="L32" s="75"/>
      <c r="M32" s="78"/>
    </row>
    <row r="33" spans="1:14" s="6" customFormat="1" ht="21" hidden="1" customHeight="1">
      <c r="A33" s="15"/>
      <c r="B33" s="21" t="str">
        <f>++B22</f>
        <v>Dati ūdens bilancei nav ticami, nav pietiekoši daudz informācijas situācijas izvērtēšanai, ūdens patēriņā ieskaitīti zudumi.</v>
      </c>
      <c r="C33" s="17"/>
      <c r="D33" s="18"/>
      <c r="E33" s="19"/>
      <c r="F33" s="20"/>
      <c r="G33" s="22"/>
      <c r="H33" s="20"/>
      <c r="I33" s="20"/>
      <c r="J33" s="20"/>
      <c r="K33" s="19"/>
      <c r="L33" s="20"/>
      <c r="M33" s="31"/>
    </row>
    <row r="34" spans="1:14" s="4" customFormat="1" ht="15.75" hidden="1">
      <c r="A34" s="15"/>
      <c r="B34" s="33"/>
      <c r="C34" s="34"/>
      <c r="D34" s="34"/>
      <c r="E34" s="33"/>
      <c r="F34" s="33"/>
      <c r="G34" s="35"/>
      <c r="H34" s="34"/>
      <c r="I34" s="34"/>
      <c r="J34" s="34"/>
      <c r="K34" s="35"/>
      <c r="L34" s="34"/>
      <c r="M34" s="34"/>
    </row>
    <row r="35" spans="1:14" s="6" customFormat="1" ht="5.25" hidden="1" customHeight="1">
      <c r="B35" s="5"/>
    </row>
    <row r="36" spans="1:14" s="7" customFormat="1" ht="15.75" hidden="1">
      <c r="A36" s="113" t="s">
        <v>1</v>
      </c>
      <c r="B36" s="113" t="s">
        <v>16</v>
      </c>
      <c r="C36" s="113"/>
      <c r="D36" s="160" t="s">
        <v>11</v>
      </c>
      <c r="E36" s="161"/>
      <c r="F36" s="161"/>
      <c r="G36" s="161"/>
      <c r="H36" s="162"/>
      <c r="I36" s="162"/>
      <c r="J36" s="162"/>
      <c r="K36" s="162"/>
      <c r="L36" s="162"/>
      <c r="M36" s="163"/>
    </row>
    <row r="37" spans="1:14" s="7" customFormat="1" ht="33" hidden="1" customHeight="1">
      <c r="A37" s="113"/>
      <c r="B37" s="113"/>
      <c r="C37" s="113"/>
      <c r="D37" s="113" t="s">
        <v>26</v>
      </c>
      <c r="E37" s="113"/>
      <c r="F37" s="148" t="s">
        <v>25</v>
      </c>
      <c r="G37" s="150"/>
      <c r="H37" s="113" t="s">
        <v>27</v>
      </c>
      <c r="I37" s="113"/>
      <c r="J37" s="113"/>
      <c r="K37" s="113"/>
      <c r="L37" s="113"/>
      <c r="M37" s="113"/>
    </row>
    <row r="38" spans="1:14" s="7" customFormat="1" ht="33" hidden="1" customHeight="1">
      <c r="A38" s="113"/>
      <c r="B38" s="113"/>
      <c r="C38" s="113"/>
      <c r="D38" s="64" t="s">
        <v>18</v>
      </c>
      <c r="E38" s="64" t="s">
        <v>19</v>
      </c>
      <c r="F38" s="64" t="s">
        <v>18</v>
      </c>
      <c r="G38" s="64" t="s">
        <v>7</v>
      </c>
      <c r="H38" s="64" t="s">
        <v>22</v>
      </c>
      <c r="I38" s="64" t="str">
        <f>+I29</f>
        <v>m3/dnn</v>
      </c>
      <c r="J38" s="64" t="s">
        <v>28</v>
      </c>
      <c r="K38" s="64" t="s">
        <v>24</v>
      </c>
      <c r="L38" s="148" t="s">
        <v>42</v>
      </c>
      <c r="M38" s="150"/>
    </row>
    <row r="39" spans="1:14" s="6" customFormat="1" ht="15.75" hidden="1">
      <c r="A39" s="169"/>
      <c r="B39" s="70">
        <v>2008</v>
      </c>
      <c r="C39" s="71"/>
      <c r="D39" s="112"/>
      <c r="E39" s="112"/>
      <c r="F39" s="112"/>
      <c r="G39" s="112"/>
      <c r="H39" s="112"/>
      <c r="I39" s="112"/>
      <c r="J39" s="112"/>
      <c r="K39" s="112"/>
      <c r="L39" s="112"/>
      <c r="M39" s="76"/>
      <c r="N39" s="79"/>
    </row>
    <row r="40" spans="1:14" s="6" customFormat="1" ht="15.75" hidden="1">
      <c r="A40" s="170"/>
      <c r="B40" s="70">
        <v>2009</v>
      </c>
      <c r="C40" s="71"/>
      <c r="D40" s="112"/>
      <c r="E40" s="112"/>
      <c r="F40" s="112"/>
      <c r="G40" s="112"/>
      <c r="H40" s="112"/>
      <c r="I40" s="112"/>
      <c r="J40" s="112"/>
      <c r="K40" s="112"/>
      <c r="L40" s="112"/>
      <c r="M40" s="76"/>
      <c r="N40" s="79"/>
    </row>
    <row r="41" spans="1:14" s="6" customFormat="1" ht="15.75" hidden="1">
      <c r="A41" s="171"/>
      <c r="B41" s="70">
        <v>2010</v>
      </c>
      <c r="C41" s="71"/>
      <c r="D41" s="70"/>
      <c r="E41" s="111"/>
      <c r="F41" s="106"/>
      <c r="G41" s="110"/>
      <c r="H41" s="73"/>
      <c r="I41" s="72"/>
      <c r="J41" s="73"/>
      <c r="K41" s="72"/>
      <c r="L41" s="75"/>
      <c r="M41" s="76"/>
      <c r="N41" s="79"/>
    </row>
    <row r="42" spans="1:14" s="27" customFormat="1" ht="24.75" hidden="1" customHeight="1">
      <c r="A42" s="23"/>
      <c r="B42" s="172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26"/>
    </row>
    <row r="43" spans="1:14" s="4" customFormat="1" ht="30.75" hidden="1" customHeight="1">
      <c r="A43" s="15"/>
      <c r="B43" s="46"/>
      <c r="C43" s="34"/>
      <c r="D43" s="36"/>
      <c r="E43" s="33"/>
      <c r="F43" s="33"/>
      <c r="G43" s="158"/>
      <c r="H43" s="159"/>
      <c r="I43" s="159"/>
      <c r="J43" s="159"/>
      <c r="K43" s="159"/>
      <c r="L43" s="159"/>
      <c r="M43" s="159"/>
    </row>
    <row r="44" spans="1:14" s="4" customFormat="1" ht="19.5" customHeight="1">
      <c r="A44" s="15"/>
      <c r="B44" s="48" t="str">
        <f>Nodrosinajums!B9</f>
        <v>Garkalne</v>
      </c>
      <c r="C44" s="34"/>
      <c r="D44" s="36"/>
      <c r="E44" s="33"/>
      <c r="F44" s="33"/>
      <c r="G44" s="36"/>
      <c r="H44" s="34"/>
      <c r="I44" s="34"/>
      <c r="J44" s="34"/>
      <c r="K44" s="37"/>
      <c r="L44" s="34"/>
      <c r="M44" s="34"/>
    </row>
    <row r="45" spans="1:14" s="7" customFormat="1" ht="15.75" customHeight="1">
      <c r="A45" s="113" t="s">
        <v>1</v>
      </c>
      <c r="B45" s="113" t="s">
        <v>16</v>
      </c>
      <c r="C45" s="113"/>
      <c r="D45" s="160" t="s">
        <v>10</v>
      </c>
      <c r="E45" s="161"/>
      <c r="F45" s="161"/>
      <c r="G45" s="161"/>
      <c r="H45" s="161"/>
      <c r="I45" s="161"/>
      <c r="J45" s="161"/>
      <c r="K45" s="161"/>
      <c r="L45" s="161"/>
      <c r="M45" s="167"/>
    </row>
    <row r="46" spans="1:14" s="7" customFormat="1" ht="33" customHeight="1">
      <c r="A46" s="113"/>
      <c r="B46" s="113"/>
      <c r="C46" s="113"/>
      <c r="D46" s="113" t="s">
        <v>17</v>
      </c>
      <c r="E46" s="113"/>
      <c r="F46" s="148" t="s">
        <v>23</v>
      </c>
      <c r="G46" s="150"/>
      <c r="H46" s="113" t="s">
        <v>20</v>
      </c>
      <c r="I46" s="113"/>
      <c r="J46" s="113"/>
      <c r="K46" s="113"/>
      <c r="L46" s="113"/>
      <c r="M46" s="113"/>
    </row>
    <row r="47" spans="1:14" s="7" customFormat="1" ht="33" customHeight="1">
      <c r="A47" s="113"/>
      <c r="B47" s="113"/>
      <c r="C47" s="113"/>
      <c r="D47" s="64" t="s">
        <v>18</v>
      </c>
      <c r="E47" s="64" t="s">
        <v>19</v>
      </c>
      <c r="F47" s="64" t="s">
        <v>18</v>
      </c>
      <c r="G47" s="64" t="s">
        <v>7</v>
      </c>
      <c r="H47" s="64" t="s">
        <v>22</v>
      </c>
      <c r="I47" s="64" t="s">
        <v>19</v>
      </c>
      <c r="J47" s="64" t="s">
        <v>21</v>
      </c>
      <c r="K47" s="64" t="s">
        <v>24</v>
      </c>
      <c r="L47" s="148" t="s">
        <v>43</v>
      </c>
      <c r="M47" s="168"/>
    </row>
    <row r="48" spans="1:14" s="6" customFormat="1" ht="15.75" hidden="1">
      <c r="A48" s="164"/>
      <c r="B48" s="70">
        <v>2008</v>
      </c>
      <c r="C48" s="71"/>
      <c r="D48" s="71"/>
      <c r="E48" s="72"/>
      <c r="F48" s="73"/>
      <c r="G48" s="74"/>
      <c r="H48" s="73"/>
      <c r="I48" s="73"/>
      <c r="J48" s="73"/>
      <c r="K48" s="72"/>
      <c r="L48" s="75"/>
      <c r="M48" s="76"/>
    </row>
    <row r="49" spans="1:14" s="6" customFormat="1" ht="15.75" hidden="1">
      <c r="A49" s="165"/>
      <c r="B49" s="70">
        <v>2009</v>
      </c>
      <c r="C49" s="71"/>
      <c r="D49" s="71"/>
      <c r="E49" s="72"/>
      <c r="F49" s="73"/>
      <c r="G49" s="74"/>
      <c r="H49" s="73"/>
      <c r="I49" s="73"/>
      <c r="J49" s="73"/>
      <c r="K49" s="72"/>
      <c r="L49" s="75"/>
      <c r="M49" s="76"/>
    </row>
    <row r="50" spans="1:14" s="6" customFormat="1" ht="15.75">
      <c r="A50" s="166"/>
      <c r="B50" s="70">
        <v>2010</v>
      </c>
      <c r="C50" s="71"/>
      <c r="D50" s="77">
        <v>10900</v>
      </c>
      <c r="E50" s="72">
        <f>D50/365</f>
        <v>29.863013698630137</v>
      </c>
      <c r="F50" s="73">
        <f>D50-H50</f>
        <v>2006</v>
      </c>
      <c r="G50" s="74">
        <f>F50/D50</f>
        <v>0.18403669724770641</v>
      </c>
      <c r="H50" s="73">
        <v>8894</v>
      </c>
      <c r="I50" s="72">
        <f>H50/365</f>
        <v>24.367123287671234</v>
      </c>
      <c r="J50" s="73" t="s">
        <v>29</v>
      </c>
      <c r="K50" s="72" t="s">
        <v>29</v>
      </c>
      <c r="L50" s="75" t="s">
        <v>29</v>
      </c>
      <c r="M50" s="78"/>
    </row>
    <row r="51" spans="1:14" s="6" customFormat="1" ht="15.75" hidden="1">
      <c r="A51" s="15"/>
      <c r="B51" s="21"/>
      <c r="C51" s="17"/>
      <c r="D51" s="18"/>
      <c r="E51" s="19"/>
      <c r="F51" s="20"/>
      <c r="G51" s="22"/>
      <c r="H51" s="20"/>
      <c r="I51" s="20"/>
      <c r="J51" s="20"/>
      <c r="K51" s="19"/>
      <c r="L51" s="20"/>
      <c r="M51" s="31"/>
    </row>
    <row r="52" spans="1:14" s="27" customFormat="1" ht="3" hidden="1" customHeight="1">
      <c r="A52" s="23"/>
      <c r="B52" s="21"/>
      <c r="C52" s="25"/>
      <c r="D52" s="21"/>
      <c r="E52" s="28"/>
      <c r="F52" s="38"/>
      <c r="G52" s="39"/>
      <c r="H52" s="38"/>
      <c r="I52" s="38"/>
      <c r="J52" s="38"/>
      <c r="K52" s="28"/>
      <c r="L52" s="38"/>
      <c r="M52" s="40"/>
    </row>
    <row r="53" spans="1:14" s="4" customFormat="1" ht="15.75" hidden="1">
      <c r="A53" s="15"/>
      <c r="B53" s="34"/>
      <c r="C53" s="34"/>
      <c r="D53" s="34"/>
      <c r="E53" s="33"/>
      <c r="F53" s="35"/>
      <c r="G53" s="35"/>
      <c r="H53" s="34"/>
      <c r="I53" s="34"/>
      <c r="J53" s="34"/>
      <c r="K53" s="35"/>
      <c r="L53" s="34"/>
      <c r="M53" s="34"/>
    </row>
    <row r="54" spans="1:14" s="6" customFormat="1" ht="5.25" hidden="1" customHeight="1">
      <c r="B54" s="5"/>
    </row>
    <row r="55" spans="1:14" s="7" customFormat="1" ht="15.75" hidden="1">
      <c r="A55" s="113" t="s">
        <v>1</v>
      </c>
      <c r="B55" s="113" t="s">
        <v>16</v>
      </c>
      <c r="C55" s="113"/>
      <c r="D55" s="160" t="s">
        <v>11</v>
      </c>
      <c r="E55" s="161"/>
      <c r="F55" s="161"/>
      <c r="G55" s="161"/>
      <c r="H55" s="162"/>
      <c r="I55" s="162"/>
      <c r="J55" s="162"/>
      <c r="K55" s="162"/>
      <c r="L55" s="162"/>
      <c r="M55" s="163"/>
    </row>
    <row r="56" spans="1:14" s="7" customFormat="1" ht="33" hidden="1" customHeight="1">
      <c r="A56" s="113"/>
      <c r="B56" s="113"/>
      <c r="C56" s="113"/>
      <c r="D56" s="113" t="s">
        <v>26</v>
      </c>
      <c r="E56" s="113"/>
      <c r="F56" s="148" t="s">
        <v>25</v>
      </c>
      <c r="G56" s="150"/>
      <c r="H56" s="113" t="s">
        <v>27</v>
      </c>
      <c r="I56" s="113"/>
      <c r="J56" s="113"/>
      <c r="K56" s="113"/>
      <c r="L56" s="113"/>
      <c r="M56" s="113"/>
    </row>
    <row r="57" spans="1:14" s="7" customFormat="1" ht="33" hidden="1" customHeight="1">
      <c r="A57" s="113"/>
      <c r="B57" s="113"/>
      <c r="C57" s="113"/>
      <c r="D57" s="64" t="s">
        <v>18</v>
      </c>
      <c r="E57" s="64" t="s">
        <v>19</v>
      </c>
      <c r="F57" s="64" t="s">
        <v>18</v>
      </c>
      <c r="G57" s="64" t="s">
        <v>7</v>
      </c>
      <c r="H57" s="64" t="s">
        <v>22</v>
      </c>
      <c r="I57" s="64" t="s">
        <v>19</v>
      </c>
      <c r="J57" s="64" t="s">
        <v>28</v>
      </c>
      <c r="K57" s="64" t="s">
        <v>24</v>
      </c>
      <c r="L57" s="148" t="s">
        <v>42</v>
      </c>
      <c r="M57" s="150"/>
    </row>
    <row r="58" spans="1:14" s="6" customFormat="1" ht="15.75" hidden="1">
      <c r="A58" s="164"/>
      <c r="B58" s="70">
        <v>2008</v>
      </c>
      <c r="C58" s="71"/>
      <c r="D58" s="73"/>
      <c r="E58" s="72"/>
      <c r="F58" s="73"/>
      <c r="G58" s="74"/>
      <c r="H58" s="73"/>
      <c r="I58" s="73"/>
      <c r="J58" s="73"/>
      <c r="K58" s="72"/>
      <c r="L58" s="75"/>
      <c r="M58" s="76"/>
      <c r="N58" s="79"/>
    </row>
    <row r="59" spans="1:14" s="6" customFormat="1" ht="15.75" hidden="1">
      <c r="A59" s="165"/>
      <c r="B59" s="70">
        <v>2009</v>
      </c>
      <c r="C59" s="71"/>
      <c r="D59" s="73"/>
      <c r="E59" s="72"/>
      <c r="F59" s="73"/>
      <c r="G59" s="74"/>
      <c r="H59" s="73"/>
      <c r="I59" s="73"/>
      <c r="J59" s="73"/>
      <c r="K59" s="72"/>
      <c r="L59" s="75"/>
      <c r="M59" s="76"/>
      <c r="N59" s="79"/>
    </row>
    <row r="60" spans="1:14" s="6" customFormat="1" ht="15.75" hidden="1">
      <c r="A60" s="166"/>
      <c r="B60" s="70">
        <v>2010</v>
      </c>
      <c r="C60" s="71"/>
      <c r="D60" s="73" t="s">
        <v>29</v>
      </c>
      <c r="E60" s="73" t="s">
        <v>29</v>
      </c>
      <c r="F60" s="73" t="s">
        <v>29</v>
      </c>
      <c r="G60" s="73" t="s">
        <v>29</v>
      </c>
      <c r="H60" s="73" t="s">
        <v>29</v>
      </c>
      <c r="I60" s="73" t="s">
        <v>29</v>
      </c>
      <c r="J60" s="73" t="s">
        <v>29</v>
      </c>
      <c r="K60" s="73" t="s">
        <v>29</v>
      </c>
      <c r="L60" s="73" t="s">
        <v>29</v>
      </c>
      <c r="M60" s="76"/>
      <c r="N60" s="79"/>
    </row>
    <row r="61" spans="1:14" s="27" customFormat="1" ht="18" hidden="1" customHeight="1">
      <c r="A61" s="23"/>
      <c r="B61" s="24"/>
      <c r="C61" s="25"/>
      <c r="D61" s="156"/>
      <c r="E61" s="157"/>
      <c r="F61" s="157"/>
      <c r="G61" s="157"/>
      <c r="H61" s="157"/>
      <c r="I61" s="157"/>
      <c r="J61" s="157"/>
      <c r="K61" s="157"/>
      <c r="L61" s="157"/>
      <c r="M61" s="157"/>
      <c r="N61" s="26"/>
    </row>
    <row r="62" spans="1:14" s="4" customFormat="1" ht="15.75" hidden="1">
      <c r="A62" s="15"/>
      <c r="B62" s="36"/>
      <c r="C62" s="34"/>
      <c r="D62" s="36"/>
      <c r="E62" s="33"/>
      <c r="F62" s="33"/>
      <c r="G62" s="35"/>
      <c r="H62" s="34"/>
      <c r="I62" s="34"/>
      <c r="J62" s="34"/>
      <c r="K62" s="37"/>
      <c r="L62" s="34"/>
      <c r="M62" s="34"/>
    </row>
  </sheetData>
  <mergeCells count="61">
    <mergeCell ref="H37:M37"/>
    <mergeCell ref="L38:M38"/>
    <mergeCell ref="L9:M9"/>
    <mergeCell ref="D27:M27"/>
    <mergeCell ref="D28:E28"/>
    <mergeCell ref="F28:G28"/>
    <mergeCell ref="D36:M36"/>
    <mergeCell ref="F5:M5"/>
    <mergeCell ref="A7:A9"/>
    <mergeCell ref="B7:B9"/>
    <mergeCell ref="C7:C9"/>
    <mergeCell ref="F17:G17"/>
    <mergeCell ref="H17:M17"/>
    <mergeCell ref="L10:M10"/>
    <mergeCell ref="L11:M11"/>
    <mergeCell ref="L12:M12"/>
    <mergeCell ref="D7:M7"/>
    <mergeCell ref="D8:E8"/>
    <mergeCell ref="F8:G8"/>
    <mergeCell ref="H8:M8"/>
    <mergeCell ref="A10:A12"/>
    <mergeCell ref="A16:A18"/>
    <mergeCell ref="B16:B18"/>
    <mergeCell ref="H28:M28"/>
    <mergeCell ref="L18:M18"/>
    <mergeCell ref="A36:A38"/>
    <mergeCell ref="A19:A21"/>
    <mergeCell ref="A27:A29"/>
    <mergeCell ref="B27:B29"/>
    <mergeCell ref="C27:C29"/>
    <mergeCell ref="B36:B38"/>
    <mergeCell ref="C36:C38"/>
    <mergeCell ref="L29:M29"/>
    <mergeCell ref="A30:A32"/>
    <mergeCell ref="C16:C18"/>
    <mergeCell ref="D16:M16"/>
    <mergeCell ref="D17:E17"/>
    <mergeCell ref="D37:E37"/>
    <mergeCell ref="F37:G37"/>
    <mergeCell ref="F46:G46"/>
    <mergeCell ref="H46:M46"/>
    <mergeCell ref="L47:M47"/>
    <mergeCell ref="A48:A50"/>
    <mergeCell ref="A39:A41"/>
    <mergeCell ref="B42:M42"/>
    <mergeCell ref="D61:M61"/>
    <mergeCell ref="G43:M43"/>
    <mergeCell ref="A55:A57"/>
    <mergeCell ref="B55:B57"/>
    <mergeCell ref="C55:C57"/>
    <mergeCell ref="D55:M55"/>
    <mergeCell ref="D56:E56"/>
    <mergeCell ref="F56:G56"/>
    <mergeCell ref="H56:M56"/>
    <mergeCell ref="L57:M57"/>
    <mergeCell ref="A58:A60"/>
    <mergeCell ref="A45:A47"/>
    <mergeCell ref="B45:B47"/>
    <mergeCell ref="C45:C47"/>
    <mergeCell ref="D45:M45"/>
    <mergeCell ref="D46:E4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D13" sqref="D13"/>
    </sheetView>
  </sheetViews>
  <sheetFormatPr defaultRowHeight="15.75"/>
  <cols>
    <col min="1" max="1" width="6.42578125" style="50" customWidth="1"/>
    <col min="2" max="2" width="13.28515625" style="50" customWidth="1"/>
    <col min="3" max="8" width="19" style="50" customWidth="1"/>
    <col min="9" max="16384" width="9.140625" style="50"/>
  </cols>
  <sheetData>
    <row r="1" spans="1:8" s="8" customFormat="1" ht="18.75">
      <c r="A1" s="125" t="s">
        <v>58</v>
      </c>
      <c r="B1" s="125"/>
      <c r="C1" s="125"/>
      <c r="D1" s="125"/>
      <c r="E1" s="125"/>
    </row>
    <row r="2" spans="1:8" s="8" customFormat="1" ht="18.75">
      <c r="A2" s="9" t="str">
        <f>+'U-K-apjomi'!B2</f>
        <v>Garkalnes novads</v>
      </c>
      <c r="B2" s="49"/>
      <c r="C2" s="49"/>
      <c r="D2" s="49"/>
      <c r="E2" s="49"/>
    </row>
    <row r="3" spans="1:8" s="7" customFormat="1" ht="30" customHeight="1">
      <c r="A3" s="113" t="s">
        <v>0</v>
      </c>
      <c r="B3" s="113" t="s">
        <v>1</v>
      </c>
      <c r="C3" s="113" t="s">
        <v>51</v>
      </c>
      <c r="D3" s="113"/>
      <c r="E3" s="113"/>
      <c r="F3" s="113" t="s">
        <v>59</v>
      </c>
      <c r="G3" s="113"/>
      <c r="H3" s="113"/>
    </row>
    <row r="4" spans="1:8" s="8" customFormat="1" ht="21.75" customHeight="1">
      <c r="A4" s="114"/>
      <c r="B4" s="178"/>
      <c r="C4" s="113" t="s">
        <v>52</v>
      </c>
      <c r="D4" s="113" t="s">
        <v>53</v>
      </c>
      <c r="E4" s="113" t="s">
        <v>54</v>
      </c>
      <c r="F4" s="113" t="s">
        <v>55</v>
      </c>
      <c r="G4" s="113" t="s">
        <v>56</v>
      </c>
      <c r="H4" s="113" t="s">
        <v>57</v>
      </c>
    </row>
    <row r="5" spans="1:8" s="8" customFormat="1" ht="6" customHeight="1">
      <c r="A5" s="178"/>
      <c r="B5" s="178"/>
      <c r="C5" s="179"/>
      <c r="D5" s="179"/>
      <c r="E5" s="179"/>
      <c r="F5" s="179"/>
      <c r="G5" s="179"/>
      <c r="H5" s="179"/>
    </row>
    <row r="6" spans="1:8" s="8" customFormat="1" ht="31.5" customHeight="1">
      <c r="A6" s="41">
        <v>1</v>
      </c>
      <c r="B6" s="42" t="str">
        <f>+Nodrosinajums!B6</f>
        <v>Berģi</v>
      </c>
      <c r="C6" s="136" t="s">
        <v>99</v>
      </c>
      <c r="D6" s="180"/>
      <c r="E6" s="181"/>
      <c r="F6" s="65" t="s">
        <v>29</v>
      </c>
      <c r="G6" s="65" t="s">
        <v>29</v>
      </c>
      <c r="H6" s="65" t="s">
        <v>29</v>
      </c>
    </row>
    <row r="7" spans="1:8" s="8" customFormat="1" ht="31.5" customHeight="1">
      <c r="A7" s="41">
        <v>2</v>
      </c>
      <c r="B7" s="42" t="str">
        <f>+Nodrosinajums!B7</f>
        <v>Sunīši</v>
      </c>
      <c r="C7" s="136" t="str">
        <f>+C6</f>
        <v>AS "Rīgas ūdens" ūdens piegāde, kvalitāte atbilstoša normatīvajām prasībām.</v>
      </c>
      <c r="D7" s="180"/>
      <c r="E7" s="181"/>
      <c r="F7" s="65" t="s">
        <v>46</v>
      </c>
      <c r="G7" s="65" t="s">
        <v>46</v>
      </c>
      <c r="H7" s="65" t="s">
        <v>46</v>
      </c>
    </row>
    <row r="8" spans="1:8" s="8" customFormat="1" ht="15.75" customHeight="1">
      <c r="A8" s="41">
        <v>3</v>
      </c>
      <c r="B8" s="42" t="str">
        <f>+Nodrosinajums!B8</f>
        <v>Suži</v>
      </c>
      <c r="C8" s="136" t="s">
        <v>98</v>
      </c>
      <c r="D8" s="180"/>
      <c r="E8" s="181"/>
      <c r="F8" s="65" t="s">
        <v>29</v>
      </c>
      <c r="G8" s="65" t="s">
        <v>29</v>
      </c>
      <c r="H8" s="65" t="s">
        <v>29</v>
      </c>
    </row>
    <row r="9" spans="1:8" s="8" customFormat="1" ht="32.25" customHeight="1">
      <c r="A9" s="62">
        <v>4</v>
      </c>
      <c r="B9" s="61" t="str">
        <f>+Nodrosinajums!B9</f>
        <v>Garkalne</v>
      </c>
      <c r="C9" s="136" t="str">
        <f>+C7</f>
        <v>AS "Rīgas ūdens" ūdens piegāde, kvalitāte atbilstoša normatīvajām prasībām.</v>
      </c>
      <c r="D9" s="180"/>
      <c r="E9" s="181"/>
      <c r="F9" s="65" t="s">
        <v>29</v>
      </c>
      <c r="G9" s="65" t="s">
        <v>29</v>
      </c>
      <c r="H9" s="65" t="s">
        <v>29</v>
      </c>
    </row>
  </sheetData>
  <mergeCells count="15">
    <mergeCell ref="C6:E6"/>
    <mergeCell ref="C9:E9"/>
    <mergeCell ref="C7:E7"/>
    <mergeCell ref="C8:E8"/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tabSelected="1" topLeftCell="B1" workbookViewId="0">
      <selection activeCell="I7" sqref="I7"/>
    </sheetView>
  </sheetViews>
  <sheetFormatPr defaultRowHeight="15.75" outlineLevelRow="1"/>
  <cols>
    <col min="1" max="1" width="6.42578125" style="50" customWidth="1"/>
    <col min="2" max="2" width="13.28515625" style="50" customWidth="1"/>
    <col min="3" max="3" width="16.140625" style="50" customWidth="1"/>
    <col min="4" max="4" width="11" style="50" customWidth="1"/>
    <col min="5" max="5" width="16.140625" style="50" customWidth="1"/>
    <col min="6" max="8" width="14.28515625" style="50" customWidth="1"/>
    <col min="9" max="9" width="29.42578125" style="60" customWidth="1"/>
    <col min="10" max="16384" width="9.140625" style="50"/>
  </cols>
  <sheetData>
    <row r="1" spans="1:9" s="8" customFormat="1" ht="18.75">
      <c r="A1" s="125" t="s">
        <v>60</v>
      </c>
      <c r="B1" s="125"/>
      <c r="C1" s="125"/>
      <c r="D1" s="125"/>
      <c r="E1" s="125"/>
      <c r="I1" s="59"/>
    </row>
    <row r="2" spans="1:9" s="8" customFormat="1" ht="18.75">
      <c r="A2" s="9" t="str">
        <f>+Kvalitate!A2</f>
        <v>Garkalnes novads</v>
      </c>
      <c r="B2" s="49"/>
      <c r="C2" s="49"/>
      <c r="D2" s="49"/>
      <c r="E2" s="49"/>
      <c r="I2" s="59"/>
    </row>
    <row r="3" spans="1:9" s="7" customFormat="1" ht="30" customHeight="1">
      <c r="A3" s="113" t="s">
        <v>0</v>
      </c>
      <c r="B3" s="113" t="s">
        <v>1</v>
      </c>
      <c r="C3" s="113" t="s">
        <v>61</v>
      </c>
      <c r="D3" s="113"/>
      <c r="E3" s="113"/>
      <c r="F3" s="113" t="s">
        <v>62</v>
      </c>
      <c r="G3" s="113"/>
      <c r="H3" s="113"/>
      <c r="I3" s="182" t="s">
        <v>67</v>
      </c>
    </row>
    <row r="4" spans="1:9" s="8" customFormat="1" ht="21.75" customHeight="1">
      <c r="A4" s="114"/>
      <c r="B4" s="178"/>
      <c r="C4" s="113" t="s">
        <v>63</v>
      </c>
      <c r="D4" s="113" t="s">
        <v>53</v>
      </c>
      <c r="E4" s="113" t="s">
        <v>64</v>
      </c>
      <c r="F4" s="113" t="s">
        <v>65</v>
      </c>
      <c r="G4" s="113" t="s">
        <v>64</v>
      </c>
      <c r="H4" s="113" t="s">
        <v>66</v>
      </c>
      <c r="I4" s="183"/>
    </row>
    <row r="5" spans="1:9" s="8" customFormat="1" ht="6" customHeight="1">
      <c r="A5" s="178"/>
      <c r="B5" s="178"/>
      <c r="C5" s="179"/>
      <c r="D5" s="179"/>
      <c r="E5" s="179"/>
      <c r="F5" s="179"/>
      <c r="G5" s="179"/>
      <c r="H5" s="179"/>
      <c r="I5" s="183"/>
    </row>
    <row r="6" spans="1:9" s="8" customFormat="1" ht="63">
      <c r="A6" s="62">
        <v>1</v>
      </c>
      <c r="B6" s="61" t="str">
        <f>+Kvalitate!B6</f>
        <v>Berģi</v>
      </c>
      <c r="C6" s="136" t="s">
        <v>97</v>
      </c>
      <c r="D6" s="180"/>
      <c r="E6" s="181"/>
      <c r="F6" s="51" t="str">
        <f>+F7</f>
        <v>Pieslēgums Rīgas CKS, tīkli privātīpašumā.</v>
      </c>
      <c r="G6" s="51" t="s">
        <v>81</v>
      </c>
      <c r="H6" s="51" t="s">
        <v>82</v>
      </c>
      <c r="I6" s="52" t="s">
        <v>96</v>
      </c>
    </row>
    <row r="7" spans="1:9" s="8" customFormat="1" ht="78.75">
      <c r="A7" s="62">
        <v>2</v>
      </c>
      <c r="B7" s="61" t="str">
        <f>+Kvalitate!B7</f>
        <v>Sunīši</v>
      </c>
      <c r="C7" s="51" t="s">
        <v>78</v>
      </c>
      <c r="D7" s="51" t="s">
        <v>29</v>
      </c>
      <c r="E7" s="51" t="s">
        <v>79</v>
      </c>
      <c r="F7" s="136" t="s">
        <v>100</v>
      </c>
      <c r="G7" s="180"/>
      <c r="H7" s="181"/>
      <c r="I7" s="52" t="s">
        <v>80</v>
      </c>
    </row>
    <row r="8" spans="1:9" s="8" customFormat="1" ht="114" hidden="1" customHeight="1" outlineLevel="1">
      <c r="A8" s="62">
        <v>3</v>
      </c>
      <c r="B8" s="61" t="str">
        <f>+Kvalitate!B8</f>
        <v>Suži</v>
      </c>
      <c r="C8" s="51" t="s">
        <v>46</v>
      </c>
      <c r="D8" s="51" t="s">
        <v>46</v>
      </c>
      <c r="E8" s="51" t="s">
        <v>46</v>
      </c>
      <c r="F8" s="51" t="s">
        <v>46</v>
      </c>
      <c r="G8" s="51" t="s">
        <v>46</v>
      </c>
      <c r="H8" s="51" t="s">
        <v>46</v>
      </c>
      <c r="I8" s="52" t="s">
        <v>46</v>
      </c>
    </row>
    <row r="9" spans="1:9" s="8" customFormat="1" ht="94.5" collapsed="1">
      <c r="A9" s="62">
        <v>4</v>
      </c>
      <c r="B9" s="61" t="str">
        <f>+Kvalitate!B9</f>
        <v>Garkalne</v>
      </c>
      <c r="C9" s="51" t="s">
        <v>74</v>
      </c>
      <c r="D9" s="51" t="s">
        <v>29</v>
      </c>
      <c r="E9" s="51" t="s">
        <v>75</v>
      </c>
      <c r="F9" s="51" t="s">
        <v>101</v>
      </c>
      <c r="G9" s="51" t="s">
        <v>76</v>
      </c>
      <c r="H9" s="51" t="s">
        <v>29</v>
      </c>
      <c r="I9" s="52" t="s">
        <v>77</v>
      </c>
    </row>
    <row r="10" spans="1:9" s="6" customFormat="1">
      <c r="I10" s="80"/>
    </row>
  </sheetData>
  <mergeCells count="14">
    <mergeCell ref="C6:E6"/>
    <mergeCell ref="F7:H7"/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2012-01-25T11:30:33Z</cp:lastPrinted>
  <dcterms:created xsi:type="dcterms:W3CDTF">2011-12-13T13:06:12Z</dcterms:created>
  <dcterms:modified xsi:type="dcterms:W3CDTF">2012-01-25T11:30:35Z</dcterms:modified>
</cp:coreProperties>
</file>