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05" windowWidth="15480" windowHeight="11250"/>
  </bookViews>
  <sheets>
    <sheet name="Tabula 2.1." sheetId="1" r:id="rId1"/>
    <sheet name="Tabula3.1." sheetId="3" r:id="rId2"/>
  </sheets>
  <calcPr calcId="125725"/>
</workbook>
</file>

<file path=xl/calcChain.xml><?xml version="1.0" encoding="utf-8"?>
<calcChain xmlns="http://schemas.openxmlformats.org/spreadsheetml/2006/main">
  <c r="L9" i="3"/>
  <c r="K9"/>
  <c r="I11"/>
  <c r="I10"/>
  <c r="I9"/>
  <c r="J9"/>
  <c r="H11"/>
  <c r="H10"/>
  <c r="H9"/>
  <c r="F10"/>
  <c r="F11"/>
  <c r="F9"/>
  <c r="F11" i="1"/>
  <c r="F12"/>
  <c r="F10"/>
  <c r="A4" i="3"/>
  <c r="A7"/>
  <c r="A5"/>
</calcChain>
</file>

<file path=xl/sharedStrings.xml><?xml version="1.0" encoding="utf-8"?>
<sst xmlns="http://schemas.openxmlformats.org/spreadsheetml/2006/main" count="74" uniqueCount="66">
  <si>
    <t>Ūdensapgādes sitēmas raksturojums (esošā situācija)</t>
  </si>
  <si>
    <t xml:space="preserve">Informācijas avots (dokuments vai persona, kas tika intervēta) : </t>
  </si>
  <si>
    <t>Pakalpojuma sniedzējs</t>
  </si>
  <si>
    <t>Gads</t>
  </si>
  <si>
    <t>Iedzīvotāju, uzņēmumu, institūciju skaits</t>
  </si>
  <si>
    <t>Centralizētas ūdensapgādes pakalpojuma izmantotāju skaits</t>
  </si>
  <si>
    <t>%</t>
  </si>
  <si>
    <t>Norēķini pēc mērītājiem %</t>
  </si>
  <si>
    <t>Ūdensapgādes tīklu garums m / materiāls / tehniskais stāvoklis</t>
  </si>
  <si>
    <t>Informācijas avots par ūdens kvalitāti ūdensgūtnē, parametru noteikšanas laiks</t>
  </si>
  <si>
    <t>Ūdens attīrīšanas iekārtas, iekārtu jauda Qm3/h, tehniskais stāvoklis</t>
  </si>
  <si>
    <t>Informācijas avots par ūdens kvalitāti pēc ŪAS, parametru noteikšanas laiks</t>
  </si>
  <si>
    <t>Uguns-dzēsības risinājumi, atbilstība normatīviem, ūdensapgādes sistēmas problēmu raksturojums</t>
  </si>
  <si>
    <t>Tehniskās specifikācijas 3.pielikums</t>
  </si>
  <si>
    <t>3.1. tabula</t>
  </si>
  <si>
    <t>Kanalizācijas sistēmas raksturojums (esošā situācija)</t>
  </si>
  <si>
    <t>Apdzīvotas vietas nosaukums</t>
  </si>
  <si>
    <t>Individuālie notekūdeņu attīrīšamas risinājumi, skaits</t>
  </si>
  <si>
    <t>Saražoto notekūdeņu apjoms m3/dn apdzīvotā vietā (t.sk. bez attīrīšanas)</t>
  </si>
  <si>
    <t>Attīrīšanai, uz NAI novadītais notekūdeņu daudzums m3/dn</t>
  </si>
  <si>
    <t>no centralizētās kanalizācijas sistēmas m3/dn</t>
  </si>
  <si>
    <t>no individuālajiem risinājumiem m3/dn</t>
  </si>
  <si>
    <t>Infiltrācija m3/dn</t>
  </si>
  <si>
    <t>KOPĀ notekūdeņu plūsma uz NAI m3/dn</t>
  </si>
  <si>
    <t>Identifikācijas Nr3</t>
  </si>
  <si>
    <t>Notekūdeņu attīrīšanas iekārtas</t>
  </si>
  <si>
    <t>jauda Qm3/dn</t>
  </si>
  <si>
    <t>attīrīšanas pakāpe</t>
  </si>
  <si>
    <t>Izplūdes vieta, R-riska ūdensobjekts</t>
  </si>
  <si>
    <t>Dūņu izmantošana</t>
  </si>
  <si>
    <t>Mehāniskā, drenāžas lauki</t>
  </si>
  <si>
    <t>Citi notekūdeņu sistēmas elementi</t>
  </si>
  <si>
    <t>Cita informācija, problēmu uzskaitījums</t>
  </si>
  <si>
    <t>Parametru neatbilstība</t>
  </si>
  <si>
    <r>
      <t>Ūdensgūtnes veids</t>
    </r>
    <r>
      <rPr>
        <b/>
        <vertAlign val="superscript"/>
        <sz val="10"/>
        <color theme="1"/>
        <rFont val="Times New Roman"/>
        <family val="1"/>
        <charset val="186"/>
      </rPr>
      <t xml:space="preserve">2 </t>
    </r>
    <r>
      <rPr>
        <b/>
        <sz val="10"/>
        <color theme="1"/>
        <rFont val="Times New Roman"/>
        <family val="1"/>
        <charset val="186"/>
      </rPr>
      <t>un jauda Qm3/dn, tehniskais stāvoklis, ūdens ņemšanas avota (urbuma) identifikācijas Nr.</t>
    </r>
    <r>
      <rPr>
        <b/>
        <vertAlign val="superscript"/>
        <sz val="10"/>
        <color theme="1"/>
        <rFont val="Times New Roman"/>
        <family val="1"/>
        <charset val="186"/>
      </rPr>
      <t>3</t>
    </r>
  </si>
  <si>
    <r>
      <t>Ūdens-gūtnes ūdens kvalitāte</t>
    </r>
    <r>
      <rPr>
        <b/>
        <vertAlign val="superscript"/>
        <sz val="10"/>
        <color theme="1"/>
        <rFont val="Times New Roman"/>
        <family val="1"/>
        <charset val="186"/>
      </rPr>
      <t>4</t>
    </r>
  </si>
  <si>
    <r>
      <t>Ūdens kvalitāte</t>
    </r>
    <r>
      <rPr>
        <b/>
        <vertAlign val="superscript"/>
        <sz val="10"/>
        <color theme="1"/>
        <rFont val="Times New Roman"/>
        <family val="1"/>
        <charset val="186"/>
      </rPr>
      <t xml:space="preserve">4 </t>
    </r>
    <r>
      <rPr>
        <b/>
        <sz val="10"/>
        <color theme="1"/>
        <rFont val="Times New Roman"/>
        <family val="1"/>
        <charset val="186"/>
      </rPr>
      <t>pēc ŪAS</t>
    </r>
  </si>
  <si>
    <r>
      <t>Ūdenskvalitāte</t>
    </r>
    <r>
      <rPr>
        <b/>
        <vertAlign val="superscript"/>
        <sz val="10"/>
        <color theme="1"/>
        <rFont val="Times New Roman"/>
        <family val="1"/>
        <charset val="186"/>
      </rPr>
      <t>4</t>
    </r>
    <r>
      <rPr>
        <b/>
        <sz val="10"/>
        <color theme="1"/>
        <rFont val="Times New Roman"/>
        <family val="1"/>
        <charset val="186"/>
      </rPr>
      <t xml:space="preserve"> pie patērētāja, neatbilstošie parametri, to vērtības</t>
    </r>
  </si>
  <si>
    <r>
      <t xml:space="preserve">Iedzīvotāju, uzņēmumu,institūciju skaits </t>
    </r>
    <r>
      <rPr>
        <b/>
        <u/>
        <sz val="10"/>
        <color theme="1"/>
        <rFont val="Times New Roman"/>
        <family val="1"/>
        <charset val="186"/>
      </rPr>
      <t>apdzīvotā vietā</t>
    </r>
  </si>
  <si>
    <r>
      <t>Cauruļvadi</t>
    </r>
    <r>
      <rPr>
        <b/>
        <vertAlign val="superscript"/>
        <sz val="10"/>
        <color theme="1"/>
        <rFont val="Times New Roman"/>
        <family val="1"/>
        <charset val="186"/>
      </rPr>
      <t>5</t>
    </r>
  </si>
  <si>
    <r>
      <t>Centralizētas kanalizācijas pakalpojuma izmantotāju skaits</t>
    </r>
    <r>
      <rPr>
        <b/>
        <vertAlign val="superscript"/>
        <sz val="10"/>
        <color theme="1"/>
        <rFont val="Times New Roman"/>
        <family val="1"/>
        <charset val="186"/>
      </rPr>
      <t>2</t>
    </r>
  </si>
  <si>
    <t>Iedzīvotāji</t>
  </si>
  <si>
    <t>Uzņēmumi</t>
  </si>
  <si>
    <t>Iestādes</t>
  </si>
  <si>
    <t>Informācijas avots par ūdens kvalitāti pie patērētāja, parametru noteikšanas laiks</t>
  </si>
  <si>
    <t>Eglaine</t>
  </si>
  <si>
    <t>SIA "Šēderes pakalpojumi"</t>
  </si>
  <si>
    <t>Tīklu garums: 3656 m, tehniskais stāvoklis - slikts, d15- 149 m (polietilens), d25- 113 m (polietilens), d32- 171 m (terauds), d50- 844 m (terauds), d65- 437 m (polietilens), d75- 37 m (terauds), d100- 1405 m (terauds), d150- 247 m (ķets), d200- 253 m (ķets).</t>
  </si>
  <si>
    <t>Art. urbums Nr.1, jauda- 45,0 m3/dnn, tehniskais stāvoklis- labs, identifikācijas Nr. P800551; Art. urbums Nr.2, jauda- 45,0 m3/dnn, tehniskais stāvoklis- labs, identifikācijas Nr. P800642.</t>
  </si>
  <si>
    <t xml:space="preserve">Jauda 90 m3/dnn; tehniskais stāvoklis - labs. </t>
  </si>
  <si>
    <t xml:space="preserve">Dati no respondenta aizpildītās anketas. </t>
  </si>
  <si>
    <t>-</t>
  </si>
  <si>
    <t>Ir ugunsdzēšanas ūdenstilpne</t>
  </si>
  <si>
    <t>Ūdensvadu tehniskais stāvoklis slikts.</t>
  </si>
  <si>
    <t>A800153</t>
  </si>
  <si>
    <t>Proj. 200; izm. 33</t>
  </si>
  <si>
    <t>Ilūkstes upe</t>
  </si>
  <si>
    <t xml:space="preserve">Dūņas izmanto lauksaimniecībā. Ir dūņu lauki. </t>
  </si>
  <si>
    <t>Kopējais garums 2007m; tehniskais stāvoklis slikts; diam. 150 - 300mm -1794m (keramika), diam. 100- 213m (tērauds).</t>
  </si>
  <si>
    <t>Ir kanalizācijas pārsūknēšanas stacija</t>
  </si>
  <si>
    <t>Kanalizācijas tīkli sliktā stāvoklī, nepieciešama rekonstrukcija.</t>
  </si>
  <si>
    <t xml:space="preserve">Zemas vērtības pazemes ūdens, normatīvās prasības pārsniedz - amonijs, dzelzs, mangāns. </t>
  </si>
  <si>
    <t>Atbilst</t>
  </si>
  <si>
    <t>Atbilst (Test.pārsk. 11/1763)</t>
  </si>
  <si>
    <t xml:space="preserve">Atbilst </t>
  </si>
  <si>
    <t>Test.pārsk. 2011/436dz</t>
  </si>
</sst>
</file>

<file path=xl/styles.xml><?xml version="1.0" encoding="utf-8"?>
<styleSheet xmlns="http://schemas.openxmlformats.org/spreadsheetml/2006/main">
  <numFmts count="1">
    <numFmt numFmtId="164" formatCode="0.0"/>
  </numFmts>
  <fonts count="13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vertAlign val="superscript"/>
      <sz val="10"/>
      <color theme="1"/>
      <name val="Times New Roman"/>
      <family val="1"/>
      <charset val="186"/>
    </font>
    <font>
      <b/>
      <u/>
      <sz val="10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i/>
      <sz val="14"/>
      <color theme="1"/>
      <name val="Times New Roman"/>
      <family val="1"/>
      <charset val="186"/>
    </font>
    <font>
      <sz val="14"/>
      <color theme="1"/>
      <name val="Times New Roman"/>
      <family val="1"/>
      <charset val="186"/>
    </font>
    <font>
      <sz val="10"/>
      <color theme="1"/>
      <name val="Times New Roman"/>
      <family val="1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0" fontId="2" fillId="0" borderId="0" xfId="0" applyFont="1"/>
    <xf numFmtId="0" fontId="1" fillId="0" borderId="0" xfId="0" applyFont="1" applyAlignment="1">
      <alignment vertical="top"/>
    </xf>
    <xf numFmtId="0" fontId="4" fillId="0" borderId="0" xfId="0" applyFont="1"/>
    <xf numFmtId="0" fontId="10" fillId="0" borderId="0" xfId="0" applyFont="1"/>
    <xf numFmtId="0" fontId="8" fillId="0" borderId="0" xfId="0" applyFont="1" applyAlignment="1">
      <alignment vertical="top"/>
    </xf>
    <xf numFmtId="0" fontId="1" fillId="0" borderId="1" xfId="0" applyFont="1" applyFill="1" applyBorder="1" applyAlignment="1">
      <alignment horizontal="center" vertical="center" textRotation="90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/>
    </xf>
    <xf numFmtId="0" fontId="1" fillId="0" borderId="0" xfId="0" applyFont="1" applyAlignment="1">
      <alignment vertical="center"/>
    </xf>
    <xf numFmtId="0" fontId="1" fillId="0" borderId="1" xfId="0" applyFont="1" applyFill="1" applyBorder="1" applyAlignment="1">
      <alignment textRotation="90" wrapText="1"/>
    </xf>
    <xf numFmtId="164" fontId="1" fillId="0" borderId="1" xfId="0" applyNumberFormat="1" applyFont="1" applyFill="1" applyBorder="1" applyAlignment="1">
      <alignment wrapText="1"/>
    </xf>
    <xf numFmtId="2" fontId="1" fillId="0" borderId="3" xfId="0" applyNumberFormat="1" applyFont="1" applyFill="1" applyBorder="1" applyAlignment="1">
      <alignment wrapText="1"/>
    </xf>
    <xf numFmtId="2" fontId="1" fillId="0" borderId="4" xfId="0" applyNumberFormat="1" applyFont="1" applyFill="1" applyBorder="1" applyAlignment="1">
      <alignment wrapText="1"/>
    </xf>
    <xf numFmtId="2" fontId="1" fillId="0" borderId="5" xfId="0" applyNumberFormat="1" applyFont="1" applyFill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9" fillId="0" borderId="0" xfId="0" applyFont="1" applyAlignment="1">
      <alignment horizontal="left" vertical="top"/>
    </xf>
    <xf numFmtId="0" fontId="0" fillId="0" borderId="0" xfId="0" applyAlignment="1">
      <alignment vertical="top"/>
    </xf>
    <xf numFmtId="0" fontId="8" fillId="0" borderId="2" xfId="0" applyFont="1" applyBorder="1" applyAlignment="1">
      <alignment horizontal="center"/>
    </xf>
    <xf numFmtId="0" fontId="1" fillId="0" borderId="3" xfId="0" applyFont="1" applyFill="1" applyBorder="1" applyAlignment="1">
      <alignment wrapText="1"/>
    </xf>
    <xf numFmtId="0" fontId="1" fillId="0" borderId="5" xfId="0" applyFont="1" applyFill="1" applyBorder="1" applyAlignment="1">
      <alignment wrapText="1"/>
    </xf>
    <xf numFmtId="0" fontId="1" fillId="0" borderId="1" xfId="0" applyFont="1" applyFill="1" applyBorder="1"/>
    <xf numFmtId="0" fontId="11" fillId="0" borderId="3" xfId="0" applyFont="1" applyFill="1" applyBorder="1" applyAlignment="1">
      <alignment horizontal="center" textRotation="90" wrapText="1"/>
    </xf>
    <xf numFmtId="0" fontId="11" fillId="0" borderId="4" xfId="0" applyFont="1" applyFill="1" applyBorder="1" applyAlignment="1">
      <alignment horizontal="center" textRotation="90" wrapText="1"/>
    </xf>
    <xf numFmtId="0" fontId="11" fillId="0" borderId="5" xfId="0" applyFont="1" applyFill="1" applyBorder="1" applyAlignment="1">
      <alignment horizontal="center" textRotation="90" wrapText="1"/>
    </xf>
    <xf numFmtId="0" fontId="12" fillId="0" borderId="3" xfId="0" applyFont="1" applyFill="1" applyBorder="1" applyAlignment="1">
      <alignment horizontal="center" textRotation="90" wrapText="1"/>
    </xf>
    <xf numFmtId="0" fontId="12" fillId="0" borderId="4" xfId="0" applyFont="1" applyFill="1" applyBorder="1" applyAlignment="1">
      <alignment horizontal="center" textRotation="90" wrapText="1"/>
    </xf>
    <xf numFmtId="0" fontId="12" fillId="0" borderId="5" xfId="0" applyFont="1" applyFill="1" applyBorder="1" applyAlignment="1">
      <alignment horizontal="center" textRotation="90" wrapText="1"/>
    </xf>
    <xf numFmtId="0" fontId="1" fillId="0" borderId="3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textRotation="90" wrapText="1"/>
    </xf>
    <xf numFmtId="0" fontId="1" fillId="0" borderId="5" xfId="0" applyFont="1" applyFill="1" applyBorder="1" applyAlignment="1">
      <alignment textRotation="90" wrapText="1"/>
    </xf>
    <xf numFmtId="0" fontId="1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textRotation="90" wrapText="1"/>
    </xf>
    <xf numFmtId="0" fontId="1" fillId="0" borderId="4" xfId="0" applyFont="1" applyFill="1" applyBorder="1" applyAlignment="1">
      <alignment horizontal="center" textRotation="90" wrapText="1"/>
    </xf>
    <xf numFmtId="0" fontId="1" fillId="0" borderId="5" xfId="0" applyFont="1" applyFill="1" applyBorder="1" applyAlignment="1">
      <alignment horizontal="center" textRotation="90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3" xfId="0" applyFont="1" applyBorder="1" applyAlignment="1">
      <alignment horizontal="center" vertical="center" textRotation="90" wrapText="1"/>
    </xf>
    <xf numFmtId="0" fontId="3" fillId="0" borderId="5" xfId="0" applyFont="1" applyBorder="1" applyAlignment="1">
      <alignment horizontal="center" vertical="center" textRotation="90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7"/>
  <sheetViews>
    <sheetView tabSelected="1" topLeftCell="A3" zoomScaleNormal="100" workbookViewId="0">
      <selection activeCell="O10" sqref="O10:O12"/>
    </sheetView>
  </sheetViews>
  <sheetFormatPr defaultRowHeight="12.75"/>
  <cols>
    <col min="1" max="1" width="12" style="1" customWidth="1"/>
    <col min="2" max="2" width="6" style="1" customWidth="1"/>
    <col min="3" max="3" width="6.85546875" style="7" customWidth="1"/>
    <col min="4" max="4" width="7.85546875" style="1" customWidth="1"/>
    <col min="5" max="5" width="8" style="1" customWidth="1"/>
    <col min="6" max="6" width="5.42578125" style="1" customWidth="1"/>
    <col min="7" max="7" width="7" style="1" customWidth="1"/>
    <col min="8" max="8" width="12" style="1" customWidth="1"/>
    <col min="9" max="9" width="13.140625" style="1" customWidth="1"/>
    <col min="10" max="15" width="9.140625" style="1"/>
    <col min="16" max="16" width="6.5703125" style="1" customWidth="1"/>
    <col min="17" max="17" width="8.5703125" style="1" customWidth="1"/>
    <col min="18" max="16384" width="9.140625" style="1"/>
  </cols>
  <sheetData>
    <row r="1" spans="1:17" hidden="1">
      <c r="J1" s="45"/>
      <c r="K1" s="45"/>
      <c r="L1" s="45"/>
      <c r="M1" s="45"/>
      <c r="N1" s="45"/>
      <c r="O1" s="45"/>
      <c r="P1" s="45"/>
      <c r="Q1" s="45"/>
    </row>
    <row r="2" spans="1:17" hidden="1">
      <c r="K2" s="45"/>
      <c r="L2" s="45"/>
      <c r="M2" s="45"/>
      <c r="N2" s="45"/>
      <c r="O2" s="45"/>
      <c r="P2" s="45"/>
      <c r="Q2" s="45"/>
    </row>
    <row r="3" spans="1:17" s="6" customFormat="1" ht="18.75">
      <c r="A3" s="46" t="s">
        <v>0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</row>
    <row r="4" spans="1:17" hidden="1"/>
    <row r="5" spans="1:17" s="11" customFormat="1" ht="34.5" customHeight="1">
      <c r="A5" s="28" t="s">
        <v>1</v>
      </c>
      <c r="B5" s="28"/>
      <c r="C5" s="28"/>
      <c r="D5" s="28"/>
      <c r="E5" s="28"/>
      <c r="F5" s="28"/>
      <c r="G5" s="28"/>
      <c r="H5" s="28"/>
      <c r="I5" s="29"/>
      <c r="J5" s="29"/>
      <c r="K5" s="29"/>
      <c r="L5" s="29"/>
      <c r="M5" s="29"/>
      <c r="N5" s="29"/>
      <c r="O5" s="29"/>
      <c r="P5" s="29"/>
      <c r="Q5" s="29"/>
    </row>
    <row r="6" spans="1:17" ht="12" hidden="1" customHeight="1"/>
    <row r="7" spans="1:17" ht="87.75" customHeight="1">
      <c r="A7" s="5" t="s">
        <v>16</v>
      </c>
      <c r="B7" s="27" t="s">
        <v>3</v>
      </c>
      <c r="C7" s="26"/>
      <c r="D7" s="27" t="s">
        <v>4</v>
      </c>
      <c r="E7" s="27" t="s">
        <v>5</v>
      </c>
      <c r="F7" s="26" t="s">
        <v>6</v>
      </c>
      <c r="G7" s="27" t="s">
        <v>7</v>
      </c>
      <c r="H7" s="27" t="s">
        <v>8</v>
      </c>
      <c r="I7" s="27" t="s">
        <v>34</v>
      </c>
      <c r="J7" s="27" t="s">
        <v>35</v>
      </c>
      <c r="K7" s="27" t="s">
        <v>9</v>
      </c>
      <c r="L7" s="27" t="s">
        <v>10</v>
      </c>
      <c r="M7" s="27" t="s">
        <v>36</v>
      </c>
      <c r="N7" s="27" t="s">
        <v>11</v>
      </c>
      <c r="O7" s="27" t="s">
        <v>37</v>
      </c>
      <c r="P7" s="27" t="s">
        <v>44</v>
      </c>
      <c r="Q7" s="27" t="s">
        <v>12</v>
      </c>
    </row>
    <row r="8" spans="1:17" ht="127.5" customHeight="1">
      <c r="A8" s="5" t="s">
        <v>2</v>
      </c>
      <c r="B8" s="27"/>
      <c r="C8" s="26"/>
      <c r="D8" s="27"/>
      <c r="E8" s="27"/>
      <c r="F8" s="26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</row>
    <row r="9" spans="1:17">
      <c r="A9" s="2">
        <v>1</v>
      </c>
      <c r="B9" s="2">
        <v>2</v>
      </c>
      <c r="C9" s="8">
        <v>3</v>
      </c>
      <c r="D9" s="2">
        <v>4</v>
      </c>
      <c r="E9" s="2">
        <v>5</v>
      </c>
      <c r="F9" s="2">
        <v>6</v>
      </c>
      <c r="G9" s="2">
        <v>8</v>
      </c>
      <c r="H9" s="2">
        <v>9</v>
      </c>
      <c r="I9" s="2">
        <v>10</v>
      </c>
      <c r="J9" s="2">
        <v>11</v>
      </c>
      <c r="K9" s="2">
        <v>12</v>
      </c>
      <c r="L9" s="2">
        <v>13</v>
      </c>
      <c r="M9" s="2">
        <v>14</v>
      </c>
      <c r="N9" s="2">
        <v>15</v>
      </c>
      <c r="O9" s="2">
        <v>16</v>
      </c>
      <c r="P9" s="2">
        <v>17</v>
      </c>
      <c r="Q9" s="2">
        <v>18</v>
      </c>
    </row>
    <row r="10" spans="1:17" ht="61.5" customHeight="1">
      <c r="A10" s="16" t="s">
        <v>45</v>
      </c>
      <c r="B10" s="33">
        <v>2010</v>
      </c>
      <c r="C10" s="15" t="s">
        <v>41</v>
      </c>
      <c r="D10" s="19">
        <v>240</v>
      </c>
      <c r="E10" s="19">
        <v>175</v>
      </c>
      <c r="F10" s="19">
        <f>E10/D10*100</f>
        <v>72.916666666666657</v>
      </c>
      <c r="G10" s="19">
        <v>59</v>
      </c>
      <c r="H10" s="34" t="s">
        <v>47</v>
      </c>
      <c r="I10" s="37" t="s">
        <v>48</v>
      </c>
      <c r="J10" s="37" t="s">
        <v>61</v>
      </c>
      <c r="K10" s="37" t="s">
        <v>50</v>
      </c>
      <c r="L10" s="40" t="s">
        <v>49</v>
      </c>
      <c r="M10" s="40" t="s">
        <v>62</v>
      </c>
      <c r="N10" s="40" t="s">
        <v>51</v>
      </c>
      <c r="O10" s="40" t="s">
        <v>64</v>
      </c>
      <c r="P10" s="48" t="s">
        <v>65</v>
      </c>
      <c r="Q10" s="43" t="s">
        <v>52</v>
      </c>
    </row>
    <row r="11" spans="1:17" ht="65.25" customHeight="1">
      <c r="A11" s="31" t="s">
        <v>46</v>
      </c>
      <c r="B11" s="33"/>
      <c r="C11" s="15" t="s">
        <v>42</v>
      </c>
      <c r="D11" s="19">
        <v>5</v>
      </c>
      <c r="E11" s="19">
        <v>3</v>
      </c>
      <c r="F11" s="19">
        <f t="shared" ref="F11:F12" si="0">E11/D11*100</f>
        <v>60</v>
      </c>
      <c r="G11" s="19">
        <v>100</v>
      </c>
      <c r="H11" s="35"/>
      <c r="I11" s="38"/>
      <c r="J11" s="38"/>
      <c r="K11" s="38"/>
      <c r="L11" s="41"/>
      <c r="M11" s="41"/>
      <c r="N11" s="41"/>
      <c r="O11" s="41"/>
      <c r="P11" s="49"/>
      <c r="Q11" s="44"/>
    </row>
    <row r="12" spans="1:17" ht="117.75" customHeight="1">
      <c r="A12" s="32"/>
      <c r="B12" s="33"/>
      <c r="C12" s="15" t="s">
        <v>43</v>
      </c>
      <c r="D12" s="19">
        <v>3</v>
      </c>
      <c r="E12" s="19">
        <v>2</v>
      </c>
      <c r="F12" s="19">
        <f t="shared" si="0"/>
        <v>66.666666666666657</v>
      </c>
      <c r="G12" s="19">
        <v>100</v>
      </c>
      <c r="H12" s="36"/>
      <c r="I12" s="39"/>
      <c r="J12" s="39"/>
      <c r="K12" s="39"/>
      <c r="L12" s="42"/>
      <c r="M12" s="42"/>
      <c r="N12" s="42"/>
      <c r="O12" s="42"/>
      <c r="P12" s="50"/>
      <c r="Q12" s="21" t="s">
        <v>53</v>
      </c>
    </row>
    <row r="13" spans="1:17" s="12" customFormat="1" ht="15.75">
      <c r="B13" s="30"/>
      <c r="C13" s="30"/>
      <c r="D13" s="30"/>
      <c r="E13" s="30"/>
      <c r="F13" s="30"/>
      <c r="G13" s="30"/>
      <c r="H13" s="30"/>
      <c r="I13" s="30"/>
      <c r="J13" s="30"/>
      <c r="K13" s="30"/>
    </row>
    <row r="17" spans="8:8">
      <c r="H17" s="20"/>
    </row>
  </sheetData>
  <mergeCells count="33">
    <mergeCell ref="L7:L8"/>
    <mergeCell ref="E7:E8"/>
    <mergeCell ref="O10:O12"/>
    <mergeCell ref="P10:P12"/>
    <mergeCell ref="J1:Q1"/>
    <mergeCell ref="K2:Q2"/>
    <mergeCell ref="A3:Q3"/>
    <mergeCell ref="M7:M8"/>
    <mergeCell ref="N7:N8"/>
    <mergeCell ref="O7:O8"/>
    <mergeCell ref="P7:P8"/>
    <mergeCell ref="Q7:Q8"/>
    <mergeCell ref="G7:G8"/>
    <mergeCell ref="H7:H8"/>
    <mergeCell ref="I7:I8"/>
    <mergeCell ref="J7:J8"/>
    <mergeCell ref="K7:K8"/>
    <mergeCell ref="F7:F8"/>
    <mergeCell ref="B7:B8"/>
    <mergeCell ref="A5:Q5"/>
    <mergeCell ref="B13:K13"/>
    <mergeCell ref="A11:A12"/>
    <mergeCell ref="B10:B12"/>
    <mergeCell ref="H10:H12"/>
    <mergeCell ref="J10:J12"/>
    <mergeCell ref="L10:L12"/>
    <mergeCell ref="K10:K12"/>
    <mergeCell ref="M10:M12"/>
    <mergeCell ref="N10:N12"/>
    <mergeCell ref="I10:I12"/>
    <mergeCell ref="C7:C8"/>
    <mergeCell ref="Q10:Q11"/>
    <mergeCell ref="D7:D8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12"/>
  <sheetViews>
    <sheetView topLeftCell="A3" workbookViewId="0">
      <selection activeCell="P15" sqref="P15"/>
    </sheetView>
  </sheetViews>
  <sheetFormatPr defaultRowHeight="12.75"/>
  <cols>
    <col min="1" max="1" width="10.85546875" style="1" customWidth="1"/>
    <col min="2" max="2" width="5.42578125" style="1" customWidth="1"/>
    <col min="3" max="3" width="5.28515625" style="1" customWidth="1"/>
    <col min="4" max="5" width="6.5703125" style="1" customWidth="1"/>
    <col min="6" max="6" width="5" style="1" customWidth="1"/>
    <col min="7" max="7" width="6.140625" style="1" customWidth="1"/>
    <col min="8" max="8" width="6.42578125" style="1" customWidth="1"/>
    <col min="9" max="9" width="7.28515625" style="1" customWidth="1"/>
    <col min="10" max="10" width="10" style="1" bestFit="1" customWidth="1"/>
    <col min="11" max="11" width="5.28515625" style="1" customWidth="1"/>
    <col min="12" max="12" width="6.5703125" style="1" customWidth="1"/>
    <col min="13" max="13" width="4.7109375" style="1" customWidth="1"/>
    <col min="14" max="14" width="5.5703125" style="1" customWidth="1"/>
    <col min="15" max="15" width="3.7109375" style="1" customWidth="1"/>
    <col min="16" max="16" width="11" style="1" customWidth="1"/>
    <col min="17" max="17" width="6.85546875" style="1" customWidth="1"/>
    <col min="18" max="19" width="10.7109375" style="1" customWidth="1"/>
    <col min="20" max="20" width="11.7109375" style="1" customWidth="1"/>
    <col min="21" max="16384" width="9.140625" style="1"/>
  </cols>
  <sheetData>
    <row r="1" spans="1:20" hidden="1">
      <c r="K1" s="45" t="s">
        <v>13</v>
      </c>
      <c r="L1" s="45"/>
      <c r="M1" s="45"/>
      <c r="N1" s="45"/>
      <c r="O1" s="45"/>
      <c r="P1" s="45"/>
      <c r="Q1" s="45"/>
      <c r="R1" s="45"/>
      <c r="S1" s="45"/>
      <c r="T1" s="45"/>
    </row>
    <row r="2" spans="1:20" hidden="1">
      <c r="K2" s="45" t="s">
        <v>14</v>
      </c>
      <c r="L2" s="45"/>
      <c r="M2" s="45"/>
      <c r="N2" s="45"/>
      <c r="O2" s="45"/>
      <c r="P2" s="45"/>
      <c r="Q2" s="45"/>
      <c r="R2" s="45"/>
      <c r="S2" s="45"/>
      <c r="T2" s="45"/>
    </row>
    <row r="3" spans="1:20" s="13" customFormat="1" ht="18.75">
      <c r="A3" s="46" t="s">
        <v>15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</row>
    <row r="4" spans="1:20" s="11" customFormat="1" ht="39" customHeight="1">
      <c r="A4" s="14" t="str">
        <f>+'Tabula 2.1.'!A5:Q5</f>
        <v xml:space="preserve">Informācijas avots (dokuments vai persona, kas tika intervēta) : </v>
      </c>
    </row>
    <row r="5" spans="1:20" ht="72" customHeight="1">
      <c r="A5" s="26" t="str">
        <f>+'Tabula 2.1.'!A7</f>
        <v>Apdzīvotas vietas nosaukums</v>
      </c>
      <c r="B5" s="57" t="s">
        <v>3</v>
      </c>
      <c r="C5" s="26"/>
      <c r="D5" s="27" t="s">
        <v>38</v>
      </c>
      <c r="E5" s="27" t="s">
        <v>40</v>
      </c>
      <c r="F5" s="54" t="s">
        <v>6</v>
      </c>
      <c r="G5" s="27" t="s">
        <v>17</v>
      </c>
      <c r="H5" s="27" t="s">
        <v>18</v>
      </c>
      <c r="I5" s="26" t="s">
        <v>19</v>
      </c>
      <c r="J5" s="26"/>
      <c r="K5" s="26" t="s">
        <v>25</v>
      </c>
      <c r="L5" s="26"/>
      <c r="M5" s="26"/>
      <c r="N5" s="26"/>
      <c r="O5" s="26"/>
      <c r="P5" s="26"/>
      <c r="Q5" s="26"/>
      <c r="R5" s="5"/>
      <c r="S5" s="3"/>
      <c r="T5" s="3"/>
    </row>
    <row r="6" spans="1:20" ht="76.5" customHeight="1">
      <c r="A6" s="26"/>
      <c r="B6" s="57"/>
      <c r="C6" s="26"/>
      <c r="D6" s="27"/>
      <c r="E6" s="27"/>
      <c r="F6" s="55"/>
      <c r="G6" s="27"/>
      <c r="H6" s="27"/>
      <c r="I6" s="27" t="s">
        <v>20</v>
      </c>
      <c r="J6" s="27" t="s">
        <v>21</v>
      </c>
      <c r="K6" s="27" t="s">
        <v>22</v>
      </c>
      <c r="L6" s="27" t="s">
        <v>23</v>
      </c>
      <c r="M6" s="27" t="s">
        <v>24</v>
      </c>
      <c r="N6" s="52" t="s">
        <v>26</v>
      </c>
      <c r="O6" s="27" t="s">
        <v>27</v>
      </c>
      <c r="P6" s="5" t="s">
        <v>28</v>
      </c>
      <c r="Q6" s="5" t="s">
        <v>29</v>
      </c>
      <c r="R6" s="5" t="s">
        <v>39</v>
      </c>
      <c r="S6" s="5" t="s">
        <v>31</v>
      </c>
      <c r="T6" s="5" t="s">
        <v>32</v>
      </c>
    </row>
    <row r="7" spans="1:20" ht="99.75" customHeight="1">
      <c r="A7" s="5" t="str">
        <f>+'Tabula 2.1.'!A8</f>
        <v>Pakalpojuma sniedzējs</v>
      </c>
      <c r="B7" s="57"/>
      <c r="C7" s="26"/>
      <c r="D7" s="27"/>
      <c r="E7" s="27"/>
      <c r="F7" s="56"/>
      <c r="G7" s="27"/>
      <c r="H7" s="27"/>
      <c r="I7" s="27"/>
      <c r="J7" s="27"/>
      <c r="K7" s="27"/>
      <c r="L7" s="27"/>
      <c r="M7" s="27"/>
      <c r="N7" s="53"/>
      <c r="O7" s="27"/>
      <c r="P7" s="5" t="s">
        <v>33</v>
      </c>
      <c r="Q7" s="4" t="s">
        <v>30</v>
      </c>
      <c r="R7" s="5"/>
      <c r="S7" s="3"/>
      <c r="T7" s="3"/>
    </row>
    <row r="8" spans="1:20" s="10" customFormat="1">
      <c r="A8" s="9">
        <v>1</v>
      </c>
      <c r="B8" s="9">
        <v>2</v>
      </c>
      <c r="C8" s="9">
        <v>3</v>
      </c>
      <c r="D8" s="9">
        <v>4</v>
      </c>
      <c r="E8" s="9">
        <v>5</v>
      </c>
      <c r="F8" s="9">
        <v>6</v>
      </c>
      <c r="G8" s="9">
        <v>7</v>
      </c>
      <c r="H8" s="9">
        <v>8</v>
      </c>
      <c r="I8" s="9">
        <v>9</v>
      </c>
      <c r="J8" s="9">
        <v>10</v>
      </c>
      <c r="K8" s="9">
        <v>11</v>
      </c>
      <c r="L8" s="9">
        <v>12</v>
      </c>
      <c r="M8" s="9">
        <v>13</v>
      </c>
      <c r="N8" s="9">
        <v>14</v>
      </c>
      <c r="O8" s="9">
        <v>15</v>
      </c>
      <c r="P8" s="9">
        <v>16</v>
      </c>
      <c r="Q8" s="9">
        <v>17</v>
      </c>
      <c r="R8" s="9">
        <v>18</v>
      </c>
      <c r="S8" s="9">
        <v>19</v>
      </c>
      <c r="T8" s="9">
        <v>20</v>
      </c>
    </row>
    <row r="9" spans="1:20" ht="61.5" customHeight="1">
      <c r="A9" s="16" t="s">
        <v>45</v>
      </c>
      <c r="B9" s="33">
        <v>2010</v>
      </c>
      <c r="C9" s="15" t="s">
        <v>41</v>
      </c>
      <c r="D9" s="19">
        <v>240</v>
      </c>
      <c r="E9" s="17">
        <v>151</v>
      </c>
      <c r="F9" s="17">
        <f>E9/D9*100</f>
        <v>62.916666666666664</v>
      </c>
      <c r="G9" s="17">
        <v>24</v>
      </c>
      <c r="H9" s="22">
        <f>9490/365</f>
        <v>26</v>
      </c>
      <c r="I9" s="23">
        <f>9184/365</f>
        <v>25.161643835616438</v>
      </c>
      <c r="J9" s="23">
        <f>306/365</f>
        <v>0.83835616438356164</v>
      </c>
      <c r="K9" s="51">
        <f>2318/365</f>
        <v>6.3506849315068497</v>
      </c>
      <c r="L9" s="51">
        <f>12123/365</f>
        <v>33.213698630136989</v>
      </c>
      <c r="M9" s="48" t="s">
        <v>54</v>
      </c>
      <c r="N9" s="48" t="s">
        <v>55</v>
      </c>
      <c r="O9" s="47" t="s">
        <v>51</v>
      </c>
      <c r="P9" s="47" t="s">
        <v>56</v>
      </c>
      <c r="Q9" s="48" t="s">
        <v>57</v>
      </c>
      <c r="R9" s="47" t="s">
        <v>58</v>
      </c>
      <c r="S9" s="48" t="s">
        <v>59</v>
      </c>
      <c r="T9" s="48" t="s">
        <v>60</v>
      </c>
    </row>
    <row r="10" spans="1:20" ht="63.75" customHeight="1">
      <c r="A10" s="31" t="s">
        <v>46</v>
      </c>
      <c r="B10" s="33"/>
      <c r="C10" s="15" t="s">
        <v>42</v>
      </c>
      <c r="D10" s="19">
        <v>5</v>
      </c>
      <c r="E10" s="17">
        <v>0</v>
      </c>
      <c r="F10" s="17">
        <f t="shared" ref="F10:F11" si="0">E10/D10*100</f>
        <v>0</v>
      </c>
      <c r="G10" s="17">
        <v>0</v>
      </c>
      <c r="H10" s="22">
        <f>60/365</f>
        <v>0.16438356164383561</v>
      </c>
      <c r="I10" s="24">
        <f>60/365</f>
        <v>0.16438356164383561</v>
      </c>
      <c r="J10" s="24">
        <v>0</v>
      </c>
      <c r="K10" s="51"/>
      <c r="L10" s="51"/>
      <c r="M10" s="49"/>
      <c r="N10" s="49"/>
      <c r="O10" s="47"/>
      <c r="P10" s="47"/>
      <c r="Q10" s="49"/>
      <c r="R10" s="47"/>
      <c r="S10" s="49"/>
      <c r="T10" s="49"/>
    </row>
    <row r="11" spans="1:20" ht="56.25" customHeight="1">
      <c r="A11" s="32"/>
      <c r="B11" s="33"/>
      <c r="C11" s="15" t="s">
        <v>43</v>
      </c>
      <c r="D11" s="19">
        <v>3</v>
      </c>
      <c r="E11" s="17">
        <v>2</v>
      </c>
      <c r="F11" s="17">
        <f t="shared" si="0"/>
        <v>66.666666666666657</v>
      </c>
      <c r="G11" s="17">
        <v>1</v>
      </c>
      <c r="H11" s="22">
        <f>255/365</f>
        <v>0.69863013698630139</v>
      </c>
      <c r="I11" s="25">
        <f>255/365</f>
        <v>0.69863013698630139</v>
      </c>
      <c r="J11" s="25">
        <v>0</v>
      </c>
      <c r="K11" s="51"/>
      <c r="L11" s="51"/>
      <c r="M11" s="50"/>
      <c r="N11" s="50"/>
      <c r="O11" s="47"/>
      <c r="P11" s="18" t="s">
        <v>63</v>
      </c>
      <c r="Q11" s="50"/>
      <c r="R11" s="47"/>
      <c r="S11" s="50"/>
      <c r="T11" s="50"/>
    </row>
    <row r="12" spans="1:20" s="12" customFormat="1" ht="15.75">
      <c r="E12" s="30"/>
      <c r="F12" s="30"/>
      <c r="G12" s="30"/>
      <c r="H12" s="30"/>
      <c r="I12" s="30"/>
      <c r="J12" s="30"/>
      <c r="K12" s="30"/>
      <c r="L12" s="30"/>
      <c r="M12" s="30"/>
      <c r="N12" s="30"/>
    </row>
  </sheetData>
  <mergeCells count="33">
    <mergeCell ref="A5:A6"/>
    <mergeCell ref="B5:B7"/>
    <mergeCell ref="C5:C7"/>
    <mergeCell ref="D5:D7"/>
    <mergeCell ref="E5:E7"/>
    <mergeCell ref="F5:F7"/>
    <mergeCell ref="G5:G7"/>
    <mergeCell ref="H5:H7"/>
    <mergeCell ref="I5:J5"/>
    <mergeCell ref="I6:I7"/>
    <mergeCell ref="J6:J7"/>
    <mergeCell ref="K5:Q5"/>
    <mergeCell ref="K6:K7"/>
    <mergeCell ref="L6:L7"/>
    <mergeCell ref="M6:M7"/>
    <mergeCell ref="N6:N7"/>
    <mergeCell ref="O6:O7"/>
    <mergeCell ref="E12:N12"/>
    <mergeCell ref="K1:T1"/>
    <mergeCell ref="K2:T2"/>
    <mergeCell ref="A3:T3"/>
    <mergeCell ref="O9:O11"/>
    <mergeCell ref="P9:P10"/>
    <mergeCell ref="Q9:Q11"/>
    <mergeCell ref="R9:R11"/>
    <mergeCell ref="S9:S11"/>
    <mergeCell ref="T9:T11"/>
    <mergeCell ref="A10:A11"/>
    <mergeCell ref="B9:B11"/>
    <mergeCell ref="K9:K11"/>
    <mergeCell ref="L9:L11"/>
    <mergeCell ref="M9:M11"/>
    <mergeCell ref="N9:N11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Tabula 2.1.</vt:lpstr>
      <vt:lpstr>Tabula3.1.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2012-01-31T11:59:13Z</cp:lastPrinted>
  <dcterms:created xsi:type="dcterms:W3CDTF">2011-10-05T07:07:47Z</dcterms:created>
  <dcterms:modified xsi:type="dcterms:W3CDTF">2012-01-31T12:05:00Z</dcterms:modified>
</cp:coreProperties>
</file>