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3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45621"/>
</workbook>
</file>

<file path=xl/calcChain.xml><?xml version="1.0" encoding="utf-8"?>
<calcChain xmlns="http://schemas.openxmlformats.org/spreadsheetml/2006/main">
  <c r="E34" i="3"/>
  <c r="E33"/>
  <c r="E26"/>
  <c r="E25"/>
  <c r="G18"/>
  <c r="F18"/>
  <c r="E18"/>
  <c r="F17"/>
  <c r="G17" s="1"/>
  <c r="E17"/>
  <c r="H18"/>
  <c r="H17"/>
  <c r="H16"/>
  <c r="F16" s="1"/>
  <c r="G16" s="1"/>
  <c r="L18"/>
  <c r="L17"/>
  <c r="L16"/>
  <c r="J17"/>
  <c r="J18"/>
  <c r="J16"/>
  <c r="K16" s="1"/>
  <c r="D9"/>
  <c r="H9"/>
  <c r="H8"/>
  <c r="D8" s="1"/>
  <c r="H7"/>
  <c r="D7" s="1"/>
  <c r="H8" i="2"/>
  <c r="I6" i="1"/>
  <c r="H6"/>
  <c r="E6"/>
  <c r="E7"/>
  <c r="E16" i="3"/>
  <c r="F7" i="4"/>
  <c r="I6" i="2"/>
  <c r="B35" i="1"/>
  <c r="B34"/>
  <c r="K18" i="3" l="1"/>
  <c r="K17"/>
  <c r="I8" i="2"/>
  <c r="G8" i="3"/>
  <c r="G7"/>
  <c r="K7" i="1"/>
  <c r="G7"/>
  <c r="K6"/>
  <c r="G6"/>
  <c r="B21" i="3"/>
  <c r="B3"/>
  <c r="B2"/>
  <c r="A2" i="4" s="1"/>
  <c r="A2" i="3"/>
  <c r="B7" i="4"/>
  <c r="B6"/>
  <c r="I18" i="3"/>
  <c r="I17"/>
  <c r="I15"/>
  <c r="B1"/>
  <c r="K8"/>
  <c r="K7"/>
  <c r="E8"/>
  <c r="E7"/>
  <c r="B8" i="2"/>
  <c r="B6"/>
  <c r="C6"/>
  <c r="B6" i="5" l="1"/>
  <c r="B8"/>
  <c r="A2"/>
  <c r="I16" i="3"/>
  <c r="H7" i="1"/>
  <c r="I7" s="1"/>
  <c r="I7" i="3"/>
  <c r="I9"/>
  <c r="I8"/>
  <c r="E35" l="1"/>
  <c r="E27"/>
  <c r="E9"/>
  <c r="A2" i="2"/>
  <c r="G9" i="3" l="1"/>
  <c r="K9" l="1"/>
</calcChain>
</file>

<file path=xl/sharedStrings.xml><?xml version="1.0" encoding="utf-8"?>
<sst xmlns="http://schemas.openxmlformats.org/spreadsheetml/2006/main" count="174" uniqueCount="102">
  <si>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</si>
  <si>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</si>
  <si>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</si>
  <si>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</si>
  <si>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</si>
  <si>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</si>
  <si>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</si>
  <si>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</si>
  <si>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</si>
  <si>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</si>
  <si>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</si>
  <si>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</si>
  <si>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</si>
  <si>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</si>
  <si>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</si>
  <si>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</si>
  <si>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</si>
  <si>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</si>
  <si>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</si>
  <si>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</si>
  <si>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</si>
  <si>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</si>
  <si>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</si>
  <si>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</si>
  <si>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</si>
  <si>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</si>
  <si>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</si>
  <si>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</si>
  <si>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</si>
  <si>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</si>
  <si>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</si>
  <si>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</si>
  <si>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</si>
  <si>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</si>
  <si>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</si>
  <si>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</si>
  <si>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</si>
  <si>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</si>
  <si>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</si>
  <si>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</si>
  <si>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</si>
  <si>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</si>
  <si>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</si>
  <si>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</si>
  <si>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</si>
  <si>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</si>
  <si>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-</t>
  </si>
  <si>
    <t>U,K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</si>
  <si>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</si>
  <si>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</si>
  <si>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</si>
  <si>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</si>
  <si>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</si>
  <si>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</si>
  <si>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</si>
  <si>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</si>
  <si>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</si>
  <si>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</si>
  <si>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</si>
  <si>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</si>
  <si>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</si>
  <si>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</si>
  <si>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</si>
  <si>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</si>
  <si>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</si>
  <si>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</si>
  <si>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</si>
  <si>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Ir līgums, Regulatora apstiprināti tarifi un izsniegta licence</t>
  </si>
  <si>
    <t>Maksājumu iekasēšana</t>
  </si>
  <si>
    <t>F&gt;0,2 mg/l</t>
  </si>
  <si>
    <t>Fe&lt;0,2 mg/l</t>
  </si>
  <si>
    <t>Atbilst normat. prasībām</t>
  </si>
  <si>
    <t>Kuldīgas novads</t>
  </si>
  <si>
    <t>Mežvalde</t>
  </si>
  <si>
    <t>Pelči</t>
  </si>
  <si>
    <t>SIA "Pelčinieks"</t>
  </si>
  <si>
    <t>Kuldīgas novada domei</t>
  </si>
  <si>
    <t>Kuldīgas novada pašvaldības SIA</t>
  </si>
  <si>
    <t>Rumbas pagasta pārvalde</t>
  </si>
  <si>
    <t>Pašvaldības iestāde</t>
  </si>
  <si>
    <t>Respondenta sniegtie dati aizpildītajā veidlapā ir kļūdaini.</t>
  </si>
  <si>
    <t>Respondents aizpildītajā veidlapā norādījis, ka ūdens patēriņā netiek uzskaitīts.</t>
  </si>
  <si>
    <t>Meliorācijas grāvis, kas ietek Ventā</t>
  </si>
  <si>
    <t>Dūņas tiek izvestas un izmantotas apmežojumu mēslošanai</t>
  </si>
  <si>
    <t>Fe=0,024 mg/l.</t>
  </si>
  <si>
    <t>Meliorācijas grāvis, kas ietek Eiežupē</t>
  </si>
  <si>
    <t>Dūņas tik pārsūknētas no sistēmas atslēgtā biodīķī.</t>
  </si>
  <si>
    <t>Fe=0,003 mg/l</t>
  </si>
  <si>
    <t>Fe=0,097 mg/l</t>
  </si>
  <si>
    <t>NAI, q=90 m3/dnn, tehn.stāvoklis apmierinošs.</t>
  </si>
  <si>
    <t>L=4 km, d=100 un 200 mm, keramikas un polietilēna, tehn.stāvoklis apmierinošs,</t>
  </si>
  <si>
    <t>1 KSS, tehn.stāvoklis apmierinošs.</t>
  </si>
  <si>
    <t>L=6 km, ķeta, polietilēna, tērauda, d=23-100 mm, tehn.stāvoklis apmierinošs.</t>
  </si>
  <si>
    <t>USS, ozonēšanas tehnoloģija, tehn.stāvoklis labs.</t>
  </si>
  <si>
    <t>2 artēziskie urbumi, tehn.stāvoklis apmierinošs.</t>
  </si>
  <si>
    <t>Respondents nav norādījis nepieciešamos pasākumus.</t>
  </si>
  <si>
    <t>L=2,1 km, keramikas, asbestcementa, tehn.stāvoklis slikts.</t>
  </si>
  <si>
    <t>1 KSS, tehn.stāvoklis slikts.</t>
  </si>
  <si>
    <t>NAI BIO-50x2, Q=100 m3/dnn, tehn.stāvoklis slikts.</t>
  </si>
  <si>
    <t>USS 2xNSB 40, 2006.g., tehn.stāvoklis labs.</t>
  </si>
  <si>
    <t>L=3,3 km, d=25-150 mm, ķeta, tērauda un polietilēna, tehn.stāvoklis slikts.</t>
  </si>
  <si>
    <t>Respondents norādījis, ka Mežvaldei ir izstrādāts TEPs, kurā atspoguļoti plānotie pasākumi.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</si>
</sst>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6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i/>
      <sz val="12"/>
      <name val="Times New Roman"/>
      <family val="1"/>
      <charset val="186"/>
    </font>
    <font>
      <i/>
      <sz val="1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03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1" fontId="6" fillId="0" borderId="0" xfId="0" applyNumberFormat="1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9" fontId="2" fillId="0" borderId="1" xfId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0" fontId="2" fillId="0" borderId="0" xfId="0" applyFont="1"/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/>
    </xf>
    <xf numFmtId="0" fontId="2" fillId="0" borderId="13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9" fontId="8" fillId="0" borderId="1" xfId="0" applyNumberFormat="1" applyFont="1" applyFill="1" applyBorder="1" applyAlignment="1">
      <alignment vertical="top" wrapText="1"/>
    </xf>
    <xf numFmtId="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right" vertical="top" wrapText="1"/>
    </xf>
    <xf numFmtId="0" fontId="8" fillId="0" borderId="2" xfId="0" applyFont="1" applyFill="1" applyBorder="1"/>
    <xf numFmtId="0" fontId="8" fillId="0" borderId="2" xfId="0" applyFont="1" applyFill="1" applyBorder="1" applyAlignment="1">
      <alignment horizontal="center"/>
    </xf>
    <xf numFmtId="9" fontId="8" fillId="0" borderId="2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 wrapText="1"/>
    </xf>
    <xf numFmtId="0" fontId="13" fillId="0" borderId="3" xfId="0" applyFont="1" applyFill="1" applyBorder="1"/>
    <xf numFmtId="0" fontId="13" fillId="0" borderId="3" xfId="0" applyFont="1" applyFill="1" applyBorder="1" applyAlignment="1">
      <alignment horizontal="center"/>
    </xf>
    <xf numFmtId="0" fontId="13" fillId="0" borderId="12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9" fontId="8" fillId="0" borderId="3" xfId="0" applyNumberFormat="1" applyFont="1" applyFill="1" applyBorder="1" applyAlignment="1">
      <alignment vertical="top" wrapText="1"/>
    </xf>
    <xf numFmtId="9" fontId="8" fillId="0" borderId="3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0" fontId="0" fillId="0" borderId="13" xfId="0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9" fontId="8" fillId="0" borderId="2" xfId="0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9" fontId="13" fillId="0" borderId="3" xfId="0" applyNumberFormat="1" applyFont="1" applyFill="1" applyBorder="1" applyAlignment="1">
      <alignment vertical="top" wrapText="1"/>
    </xf>
    <xf numFmtId="9" fontId="13" fillId="0" borderId="3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3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/>
    <xf numFmtId="0" fontId="1" fillId="0" borderId="7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3" xfId="0" applyBorder="1" applyAlignme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wrapText="1"/>
    </xf>
    <xf numFmtId="0" fontId="15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wrapText="1"/>
    </xf>
    <xf numFmtId="0" fontId="14" fillId="0" borderId="13" xfId="0" applyFont="1" applyFill="1" applyBorder="1" applyAlignment="1">
      <alignment horizontal="left" wrapText="1"/>
    </xf>
    <xf numFmtId="0" fontId="14" fillId="0" borderId="1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0" fillId="0" borderId="1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6" fillId="0" borderId="8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0" fontId="6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0" fillId="0" borderId="3" xfId="0" applyBorder="1"/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7" xfId="0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workbookViewId="0">
      <selection activeCell="F6" sqref="F6"/>
    </sheetView>
  </sheetViews>
  <sheetFormatPr defaultRowHeight="15.75"/>
  <cols>
    <col min="1" max="1" width="6" style="8" customWidth="1"/>
    <col min="2" max="2" width="22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27" t="s">
        <v>32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8.75">
      <c r="A2" s="9" t="s">
        <v>72</v>
      </c>
    </row>
    <row r="3" spans="1:13" s="7" customFormat="1" ht="36" customHeight="1">
      <c r="A3" s="128" t="s">
        <v>0</v>
      </c>
      <c r="B3" s="128" t="s">
        <v>1</v>
      </c>
      <c r="C3" s="128" t="s">
        <v>2</v>
      </c>
      <c r="D3" s="128"/>
      <c r="E3" s="128"/>
      <c r="F3" s="128" t="s">
        <v>3</v>
      </c>
      <c r="G3" s="128"/>
      <c r="H3" s="128"/>
      <c r="I3" s="128"/>
      <c r="J3" s="128" t="s">
        <v>8</v>
      </c>
      <c r="K3" s="128"/>
      <c r="L3" s="128"/>
      <c r="M3" s="128"/>
    </row>
    <row r="4" spans="1:13" ht="31.5" customHeight="1">
      <c r="A4" s="132"/>
      <c r="B4" s="133"/>
      <c r="C4" s="129" t="s">
        <v>29</v>
      </c>
      <c r="D4" s="129" t="s">
        <v>30</v>
      </c>
      <c r="E4" s="129" t="s">
        <v>31</v>
      </c>
      <c r="F4" s="129" t="s">
        <v>4</v>
      </c>
      <c r="G4" s="129"/>
      <c r="H4" s="130" t="s">
        <v>5</v>
      </c>
      <c r="I4" s="131"/>
      <c r="J4" s="129" t="s">
        <v>4</v>
      </c>
      <c r="K4" s="129"/>
      <c r="L4" s="130" t="s">
        <v>5</v>
      </c>
      <c r="M4" s="131"/>
    </row>
    <row r="5" spans="1:13">
      <c r="A5" s="133"/>
      <c r="B5" s="134"/>
      <c r="C5" s="135"/>
      <c r="D5" s="132"/>
      <c r="E5" s="132"/>
      <c r="F5" s="102" t="s">
        <v>6</v>
      </c>
      <c r="G5" s="102" t="s">
        <v>7</v>
      </c>
      <c r="H5" s="102" t="s">
        <v>6</v>
      </c>
      <c r="I5" s="102" t="s">
        <v>7</v>
      </c>
      <c r="J5" s="102" t="s">
        <v>6</v>
      </c>
      <c r="K5" s="102" t="s">
        <v>7</v>
      </c>
      <c r="L5" s="102" t="s">
        <v>6</v>
      </c>
      <c r="M5" s="102" t="s">
        <v>7</v>
      </c>
    </row>
    <row r="6" spans="1:13">
      <c r="A6" s="102">
        <v>1</v>
      </c>
      <c r="B6" s="48" t="s">
        <v>74</v>
      </c>
      <c r="C6" s="49">
        <v>544</v>
      </c>
      <c r="D6" s="43">
        <v>900</v>
      </c>
      <c r="E6" s="50">
        <f>D6</f>
        <v>900</v>
      </c>
      <c r="F6" s="104">
        <v>870</v>
      </c>
      <c r="G6" s="44">
        <f>F6/D6</f>
        <v>0.96666666666666667</v>
      </c>
      <c r="H6" s="102">
        <f>F6</f>
        <v>870</v>
      </c>
      <c r="I6" s="44">
        <f t="shared" ref="I6:I7" si="0">H6/D6</f>
        <v>0.96666666666666667</v>
      </c>
      <c r="J6" s="104">
        <v>780</v>
      </c>
      <c r="K6" s="44">
        <f>J6/D6</f>
        <v>0.8666666666666667</v>
      </c>
      <c r="L6" s="102" t="s">
        <v>28</v>
      </c>
      <c r="M6" s="45" t="s">
        <v>28</v>
      </c>
    </row>
    <row r="7" spans="1:13">
      <c r="A7" s="102">
        <v>2</v>
      </c>
      <c r="B7" s="48" t="s">
        <v>73</v>
      </c>
      <c r="C7" s="49">
        <v>473</v>
      </c>
      <c r="D7" s="43">
        <v>425</v>
      </c>
      <c r="E7" s="104">
        <f>+D7</f>
        <v>425</v>
      </c>
      <c r="F7" s="104">
        <v>322</v>
      </c>
      <c r="G7" s="44">
        <f t="shared" ref="G7" si="1">F7/D7</f>
        <v>0.75764705882352945</v>
      </c>
      <c r="H7" s="102">
        <f>+F7</f>
        <v>322</v>
      </c>
      <c r="I7" s="44">
        <f t="shared" si="0"/>
        <v>0.75764705882352945</v>
      </c>
      <c r="J7" s="104">
        <v>269</v>
      </c>
      <c r="K7" s="44">
        <f t="shared" ref="K7" si="2">J7/D7</f>
        <v>0.63294117647058823</v>
      </c>
      <c r="L7" s="102" t="s">
        <v>28</v>
      </c>
      <c r="M7" s="45" t="s">
        <v>28</v>
      </c>
    </row>
    <row r="8" spans="1:13" s="24" customFormat="1" hidden="1">
      <c r="A8" s="102"/>
      <c r="B8" s="48"/>
      <c r="C8" s="49"/>
      <c r="D8" s="104"/>
      <c r="E8" s="104"/>
      <c r="F8" s="104"/>
      <c r="G8" s="44"/>
      <c r="H8" s="102"/>
      <c r="I8" s="44"/>
      <c r="J8" s="50"/>
      <c r="K8" s="44"/>
      <c r="L8" s="102"/>
      <c r="M8" s="45"/>
    </row>
    <row r="9" spans="1:13" s="62" customFormat="1" hidden="1">
      <c r="A9" s="54"/>
      <c r="B9" s="55"/>
      <c r="C9" s="56"/>
      <c r="D9" s="57"/>
      <c r="E9" s="58"/>
      <c r="F9" s="59"/>
      <c r="G9" s="60"/>
      <c r="H9" s="54"/>
      <c r="I9" s="60"/>
      <c r="J9" s="59"/>
      <c r="K9" s="60"/>
      <c r="L9" s="54"/>
      <c r="M9" s="61"/>
    </row>
    <row r="10" spans="1:13" hidden="1">
      <c r="A10" s="102"/>
      <c r="B10" s="48"/>
      <c r="C10" s="49"/>
      <c r="D10" s="43"/>
      <c r="E10" s="104"/>
      <c r="F10" s="104"/>
      <c r="G10" s="44"/>
      <c r="H10" s="102"/>
      <c r="I10" s="45"/>
      <c r="J10" s="104"/>
      <c r="K10" s="44"/>
      <c r="L10" s="102"/>
      <c r="M10" s="45"/>
    </row>
    <row r="11" spans="1:13" s="24" customFormat="1" hidden="1">
      <c r="A11" s="102"/>
      <c r="B11" s="48"/>
      <c r="C11" s="49"/>
      <c r="D11" s="43"/>
      <c r="E11" s="104"/>
      <c r="F11" s="104"/>
      <c r="G11" s="44"/>
      <c r="H11" s="102"/>
      <c r="I11" s="45"/>
      <c r="J11" s="104"/>
      <c r="K11" s="44"/>
      <c r="L11" s="102"/>
      <c r="M11" s="45"/>
    </row>
    <row r="12" spans="1:13" s="70" customFormat="1" hidden="1">
      <c r="A12" s="67"/>
      <c r="B12" s="55"/>
      <c r="C12" s="56"/>
      <c r="D12" s="57"/>
      <c r="E12" s="58"/>
      <c r="F12" s="58"/>
      <c r="G12" s="68"/>
      <c r="H12" s="67"/>
      <c r="I12" s="68"/>
      <c r="J12" s="58"/>
      <c r="K12" s="68"/>
      <c r="L12" s="67"/>
      <c r="M12" s="69"/>
    </row>
    <row r="13" spans="1:13" hidden="1">
      <c r="A13" s="102"/>
      <c r="B13" s="48"/>
      <c r="C13" s="49"/>
      <c r="D13" s="103"/>
      <c r="E13" s="104"/>
      <c r="F13" s="104"/>
      <c r="G13" s="44"/>
      <c r="H13" s="102"/>
      <c r="I13" s="44"/>
      <c r="J13" s="104"/>
      <c r="K13" s="44"/>
      <c r="L13" s="102"/>
      <c r="M13" s="45"/>
    </row>
    <row r="14" spans="1:13" hidden="1">
      <c r="A14" s="102"/>
      <c r="B14" s="48"/>
      <c r="C14" s="49"/>
      <c r="D14" s="43"/>
      <c r="E14" s="104"/>
      <c r="F14" s="104"/>
      <c r="G14" s="44"/>
      <c r="H14" s="102"/>
      <c r="I14" s="44"/>
      <c r="J14" s="104"/>
      <c r="K14" s="44"/>
      <c r="L14" s="102"/>
      <c r="M14" s="45"/>
    </row>
    <row r="15" spans="1:13" hidden="1">
      <c r="A15" s="102"/>
      <c r="B15" s="48"/>
      <c r="C15" s="49"/>
      <c r="D15" s="43"/>
      <c r="E15" s="104"/>
      <c r="F15" s="104"/>
      <c r="G15" s="44"/>
      <c r="H15" s="102"/>
      <c r="I15" s="44"/>
      <c r="J15" s="104"/>
      <c r="K15" s="44"/>
      <c r="L15" s="102"/>
      <c r="M15" s="45"/>
    </row>
    <row r="16" spans="1:13" s="24" customFormat="1" hidden="1">
      <c r="A16" s="46"/>
      <c r="B16" s="51"/>
      <c r="C16" s="52"/>
      <c r="D16" s="47"/>
      <c r="E16" s="105"/>
      <c r="F16" s="105"/>
      <c r="G16" s="53"/>
      <c r="H16" s="46"/>
      <c r="I16" s="53"/>
      <c r="J16" s="105"/>
      <c r="K16" s="53"/>
      <c r="L16" s="46"/>
      <c r="M16" s="66"/>
    </row>
    <row r="17" spans="1:13" s="62" customFormat="1" hidden="1">
      <c r="A17" s="54"/>
      <c r="B17" s="71"/>
      <c r="C17" s="72"/>
      <c r="D17" s="73"/>
      <c r="E17" s="59"/>
      <c r="F17" s="59"/>
      <c r="G17" s="60"/>
      <c r="H17" s="54"/>
      <c r="I17" s="60"/>
      <c r="J17" s="59"/>
      <c r="K17" s="60"/>
      <c r="L17" s="54"/>
      <c r="M17" s="61"/>
    </row>
    <row r="18" spans="1:13" hidden="1">
      <c r="A18" s="102"/>
      <c r="B18" s="48"/>
      <c r="C18" s="49"/>
      <c r="D18" s="43"/>
      <c r="E18" s="104"/>
      <c r="F18" s="104"/>
      <c r="G18" s="44"/>
      <c r="H18" s="102"/>
      <c r="I18" s="44"/>
      <c r="J18" s="104"/>
      <c r="K18" s="44"/>
      <c r="L18" s="102"/>
      <c r="M18" s="45"/>
    </row>
    <row r="19" spans="1:13" hidden="1">
      <c r="A19" s="102"/>
      <c r="B19" s="48"/>
      <c r="C19" s="49"/>
      <c r="D19" s="43"/>
      <c r="E19" s="104"/>
      <c r="F19" s="104"/>
      <c r="G19" s="44"/>
      <c r="H19" s="102"/>
      <c r="I19" s="44"/>
      <c r="J19" s="104"/>
      <c r="K19" s="44"/>
      <c r="L19" s="102"/>
      <c r="M19" s="45"/>
    </row>
    <row r="20" spans="1:13" hidden="1">
      <c r="A20" s="46"/>
      <c r="B20" s="48"/>
      <c r="C20" s="49"/>
      <c r="D20" s="43"/>
      <c r="E20" s="104"/>
      <c r="F20" s="104"/>
      <c r="G20" s="44"/>
      <c r="H20" s="102"/>
      <c r="I20" s="44"/>
      <c r="J20" s="104"/>
      <c r="K20" s="44"/>
      <c r="L20" s="102"/>
      <c r="M20" s="45"/>
    </row>
    <row r="21" spans="1:13" s="24" customFormat="1" hidden="1">
      <c r="A21" s="46"/>
      <c r="B21" s="51"/>
      <c r="C21" s="52"/>
      <c r="D21" s="47"/>
      <c r="E21" s="105"/>
      <c r="F21" s="105"/>
      <c r="G21" s="53"/>
      <c r="H21" s="46"/>
      <c r="I21" s="53"/>
      <c r="J21" s="105"/>
      <c r="K21" s="53"/>
      <c r="L21" s="46"/>
      <c r="M21" s="66"/>
    </row>
    <row r="22" spans="1:13" s="74" customFormat="1" hidden="1">
      <c r="A22" s="67"/>
      <c r="B22" s="55"/>
      <c r="C22" s="56"/>
      <c r="D22" s="57"/>
      <c r="E22" s="58"/>
      <c r="F22" s="58"/>
      <c r="G22" s="68"/>
      <c r="H22" s="67"/>
      <c r="I22" s="68"/>
      <c r="J22" s="58"/>
      <c r="K22" s="68"/>
      <c r="L22" s="67"/>
      <c r="M22" s="69"/>
    </row>
    <row r="23" spans="1:13" hidden="1">
      <c r="A23" s="102"/>
      <c r="B23" s="48"/>
      <c r="C23" s="49"/>
      <c r="D23" s="43"/>
      <c r="E23" s="104"/>
      <c r="F23" s="104"/>
      <c r="G23" s="44"/>
      <c r="H23" s="102"/>
      <c r="I23" s="44"/>
      <c r="J23" s="104"/>
      <c r="K23" s="44"/>
      <c r="L23" s="102"/>
      <c r="M23" s="45"/>
    </row>
    <row r="24" spans="1:13" s="24" customFormat="1" hidden="1">
      <c r="A24" s="46"/>
      <c r="B24" s="51"/>
      <c r="C24" s="52"/>
      <c r="D24" s="47"/>
      <c r="E24" s="46"/>
      <c r="F24" s="46"/>
      <c r="G24" s="66"/>
      <c r="H24" s="46"/>
      <c r="I24" s="66"/>
      <c r="J24" s="46"/>
      <c r="K24" s="66"/>
      <c r="L24" s="46"/>
      <c r="M24" s="66"/>
    </row>
    <row r="25" spans="1:13" s="74" customFormat="1" ht="35.25" hidden="1" customHeight="1">
      <c r="A25" s="75"/>
      <c r="B25" s="149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1"/>
    </row>
    <row r="26" spans="1:13" hidden="1">
      <c r="A26" s="102"/>
      <c r="B26" s="48"/>
      <c r="C26" s="49"/>
      <c r="D26" s="43"/>
      <c r="E26" s="104"/>
      <c r="F26" s="104"/>
      <c r="G26" s="44"/>
      <c r="H26" s="102"/>
      <c r="I26" s="44"/>
      <c r="J26" s="104"/>
      <c r="K26" s="44"/>
      <c r="L26" s="102"/>
      <c r="M26" s="45"/>
    </row>
    <row r="27" spans="1:13" hidden="1">
      <c r="A27" s="36"/>
      <c r="B27" s="24"/>
      <c r="C27" s="24"/>
      <c r="D27" s="24"/>
      <c r="E27" s="24"/>
      <c r="F27" s="24"/>
      <c r="G27" s="37"/>
      <c r="H27" s="36"/>
      <c r="I27" s="37"/>
      <c r="J27" s="24"/>
      <c r="K27" s="37"/>
      <c r="L27" s="36"/>
      <c r="M27" s="38"/>
    </row>
    <row r="28" spans="1:13" hidden="1">
      <c r="A28" s="36"/>
      <c r="B28" s="24"/>
      <c r="C28" s="24"/>
      <c r="D28" s="24"/>
      <c r="E28" s="24"/>
      <c r="F28" s="24"/>
      <c r="G28" s="37"/>
      <c r="H28" s="36"/>
      <c r="I28" s="37"/>
      <c r="J28" s="24"/>
      <c r="K28" s="37"/>
      <c r="L28" s="36"/>
      <c r="M28" s="38"/>
    </row>
    <row r="29" spans="1:13" hidden="1">
      <c r="A29" s="36"/>
      <c r="B29" s="24"/>
      <c r="C29" s="24"/>
      <c r="D29" s="24"/>
      <c r="E29" s="24"/>
      <c r="F29" s="24"/>
      <c r="G29" s="37"/>
      <c r="H29" s="36"/>
      <c r="I29" s="37"/>
      <c r="J29" s="24"/>
      <c r="K29" s="37"/>
      <c r="L29" s="36"/>
      <c r="M29" s="38"/>
    </row>
    <row r="30" spans="1:13" ht="27" customHeight="1">
      <c r="D30" s="121"/>
    </row>
    <row r="31" spans="1:13" ht="35.25" customHeight="1">
      <c r="A31" s="136" t="s">
        <v>0</v>
      </c>
      <c r="B31" s="136" t="s">
        <v>1</v>
      </c>
      <c r="C31" s="140" t="s">
        <v>36</v>
      </c>
      <c r="D31" s="140"/>
      <c r="E31" s="140"/>
      <c r="F31" s="141"/>
      <c r="G31" s="142" t="s">
        <v>38</v>
      </c>
      <c r="H31" s="145"/>
      <c r="I31" s="146"/>
    </row>
    <row r="32" spans="1:13">
      <c r="A32" s="137"/>
      <c r="B32" s="138"/>
      <c r="C32" s="142" t="s">
        <v>10</v>
      </c>
      <c r="D32" s="143"/>
      <c r="E32" s="142" t="s">
        <v>11</v>
      </c>
      <c r="F32" s="144"/>
      <c r="G32" s="147" t="s">
        <v>44</v>
      </c>
      <c r="H32" s="147" t="s">
        <v>39</v>
      </c>
      <c r="I32" s="147" t="s">
        <v>45</v>
      </c>
    </row>
    <row r="33" spans="1:10" ht="47.25">
      <c r="A33" s="138"/>
      <c r="B33" s="139"/>
      <c r="C33" s="23" t="s">
        <v>37</v>
      </c>
      <c r="D33" s="108" t="s">
        <v>48</v>
      </c>
      <c r="E33" s="108" t="s">
        <v>37</v>
      </c>
      <c r="F33" s="108" t="s">
        <v>48</v>
      </c>
      <c r="G33" s="148"/>
      <c r="H33" s="148"/>
      <c r="I33" s="148"/>
    </row>
    <row r="34" spans="1:10">
      <c r="A34" s="108">
        <v>1</v>
      </c>
      <c r="B34" s="48" t="str">
        <f>+B6</f>
        <v>Pelči</v>
      </c>
      <c r="C34" s="49">
        <v>2</v>
      </c>
      <c r="D34" s="109">
        <v>0</v>
      </c>
      <c r="E34" s="108">
        <v>2</v>
      </c>
      <c r="F34" s="108">
        <v>0</v>
      </c>
      <c r="G34" s="10">
        <v>1</v>
      </c>
      <c r="H34" s="10">
        <v>1</v>
      </c>
      <c r="I34" s="10" t="s">
        <v>46</v>
      </c>
      <c r="J34" s="11"/>
    </row>
    <row r="35" spans="1:10">
      <c r="A35" s="108">
        <v>2</v>
      </c>
      <c r="B35" s="48" t="str">
        <f t="shared" ref="B35" si="3">+B7</f>
        <v>Mežvalde</v>
      </c>
      <c r="C35" s="49">
        <v>1</v>
      </c>
      <c r="D35" s="109">
        <v>0</v>
      </c>
      <c r="E35" s="108">
        <v>1</v>
      </c>
      <c r="F35" s="108">
        <v>0</v>
      </c>
      <c r="G35" s="10" t="s">
        <v>28</v>
      </c>
      <c r="H35" s="10" t="s">
        <v>28</v>
      </c>
      <c r="I35" s="10" t="s">
        <v>46</v>
      </c>
      <c r="J35" s="11"/>
    </row>
    <row r="36" spans="1:10" hidden="1">
      <c r="A36" s="108"/>
      <c r="B36" s="48"/>
      <c r="C36" s="49"/>
      <c r="D36" s="109"/>
      <c r="E36" s="108"/>
      <c r="F36" s="108"/>
      <c r="G36" s="10"/>
      <c r="H36" s="10"/>
      <c r="I36" s="10"/>
      <c r="J36" s="11"/>
    </row>
    <row r="37" spans="1:10" hidden="1">
      <c r="A37" s="108"/>
      <c r="B37" s="48"/>
      <c r="C37" s="49"/>
      <c r="D37" s="109"/>
      <c r="E37" s="108"/>
      <c r="F37" s="108"/>
      <c r="G37" s="10"/>
      <c r="H37" s="10"/>
      <c r="I37" s="10"/>
      <c r="J37" s="11"/>
    </row>
    <row r="38" spans="1:10" hidden="1">
      <c r="A38" s="108"/>
      <c r="B38" s="48"/>
      <c r="C38" s="49"/>
      <c r="D38" s="109"/>
      <c r="E38" s="108"/>
      <c r="F38" s="108"/>
      <c r="G38" s="10"/>
      <c r="H38" s="10"/>
      <c r="I38" s="10"/>
      <c r="J38" s="11"/>
    </row>
    <row r="39" spans="1:10" hidden="1">
      <c r="A39" s="108"/>
      <c r="B39" s="48"/>
      <c r="C39" s="49"/>
      <c r="D39" s="109"/>
      <c r="E39" s="108"/>
      <c r="F39" s="108"/>
      <c r="G39" s="10"/>
      <c r="H39" s="10"/>
      <c r="I39" s="10"/>
    </row>
    <row r="40" spans="1:10" hidden="1">
      <c r="A40" s="108"/>
      <c r="B40" s="48"/>
      <c r="C40" s="49"/>
      <c r="D40" s="109"/>
      <c r="E40" s="108"/>
      <c r="F40" s="108"/>
      <c r="G40" s="28"/>
      <c r="H40" s="108"/>
      <c r="I40" s="10"/>
    </row>
    <row r="41" spans="1:10" hidden="1">
      <c r="A41" s="108"/>
      <c r="B41" s="48"/>
      <c r="C41" s="49"/>
      <c r="D41" s="109"/>
      <c r="E41" s="108"/>
      <c r="F41" s="108"/>
      <c r="G41" s="28"/>
      <c r="H41" s="10"/>
      <c r="I41" s="10"/>
    </row>
    <row r="42" spans="1:10" hidden="1">
      <c r="A42" s="108"/>
      <c r="B42" s="48"/>
      <c r="C42" s="49"/>
      <c r="D42" s="109"/>
      <c r="E42" s="108"/>
      <c r="F42" s="108"/>
      <c r="G42" s="28"/>
      <c r="H42" s="10"/>
      <c r="I42" s="10"/>
    </row>
    <row r="43" spans="1:10" s="25" customFormat="1" hidden="1">
      <c r="A43" s="102"/>
      <c r="B43" s="48"/>
      <c r="C43" s="49"/>
      <c r="D43" s="109"/>
      <c r="E43" s="108"/>
      <c r="F43" s="108"/>
      <c r="G43" s="10"/>
      <c r="H43" s="108"/>
      <c r="I43" s="28"/>
    </row>
    <row r="44" spans="1:10" hidden="1">
      <c r="A44" s="108"/>
      <c r="B44" s="48"/>
      <c r="C44" s="49"/>
      <c r="D44" s="109"/>
      <c r="E44" s="108"/>
      <c r="F44" s="108"/>
      <c r="G44" s="10"/>
      <c r="H44" s="108"/>
      <c r="I44" s="28"/>
    </row>
    <row r="45" spans="1:10" hidden="1">
      <c r="A45" s="108"/>
      <c r="B45" s="48"/>
      <c r="C45" s="49"/>
      <c r="D45" s="109"/>
      <c r="E45" s="108"/>
      <c r="F45" s="108"/>
      <c r="G45" s="10"/>
      <c r="H45" s="108"/>
      <c r="I45" s="28"/>
    </row>
    <row r="46" spans="1:10" hidden="1">
      <c r="A46" s="102"/>
      <c r="B46" s="48"/>
      <c r="C46" s="49"/>
      <c r="D46" s="109"/>
      <c r="E46" s="108"/>
      <c r="F46" s="108"/>
      <c r="G46" s="10"/>
      <c r="H46" s="108"/>
      <c r="I46" s="28"/>
    </row>
    <row r="47" spans="1:10" hidden="1">
      <c r="A47" s="108"/>
      <c r="B47" s="48"/>
      <c r="C47" s="49"/>
      <c r="D47" s="109"/>
      <c r="E47" s="108"/>
      <c r="F47" s="108"/>
      <c r="G47" s="10"/>
      <c r="H47" s="108"/>
      <c r="I47" s="28"/>
    </row>
    <row r="48" spans="1:10" hidden="1">
      <c r="A48" s="108"/>
      <c r="B48" s="48"/>
      <c r="C48" s="49"/>
      <c r="D48" s="109"/>
      <c r="E48" s="108"/>
      <c r="F48" s="108"/>
      <c r="G48" s="10"/>
      <c r="H48" s="108"/>
      <c r="I48" s="28"/>
    </row>
    <row r="49" spans="1:9" hidden="1">
      <c r="A49" s="102"/>
      <c r="B49" s="48"/>
      <c r="C49" s="49"/>
      <c r="D49" s="109"/>
      <c r="E49" s="108"/>
      <c r="F49" s="108"/>
      <c r="G49" s="10"/>
      <c r="H49" s="108"/>
      <c r="I49" s="28"/>
    </row>
  </sheetData>
  <mergeCells count="23">
    <mergeCell ref="A31:A33"/>
    <mergeCell ref="B31:B33"/>
    <mergeCell ref="E4:E5"/>
    <mergeCell ref="J3:M3"/>
    <mergeCell ref="J4:K4"/>
    <mergeCell ref="L4:M4"/>
    <mergeCell ref="D4:D5"/>
    <mergeCell ref="C31:F31"/>
    <mergeCell ref="C32:D32"/>
    <mergeCell ref="E32:F32"/>
    <mergeCell ref="G31:I31"/>
    <mergeCell ref="G32:G33"/>
    <mergeCell ref="H32:H33"/>
    <mergeCell ref="I32:I33"/>
    <mergeCell ref="B25:M25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6"/>
  <sheetViews>
    <sheetView workbookViewId="0">
      <selection activeCell="D32" sqref="D32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33</v>
      </c>
    </row>
    <row r="2" spans="1:10" ht="18.75">
      <c r="A2" s="12" t="str">
        <f>+Nodrosinajums!A2</f>
        <v>Kuldīgas novads</v>
      </c>
    </row>
    <row r="3" spans="1:10" s="33" customFormat="1" ht="18" customHeight="1">
      <c r="A3" s="97"/>
      <c r="B3" s="40"/>
      <c r="C3" s="40"/>
      <c r="D3" s="40"/>
      <c r="E3" s="40"/>
      <c r="F3" s="40"/>
      <c r="G3" s="40"/>
      <c r="H3" s="40"/>
      <c r="I3" s="40"/>
      <c r="J3" s="64"/>
    </row>
    <row r="4" spans="1:10" s="7" customFormat="1" ht="39.75" customHeight="1">
      <c r="A4" s="147" t="s">
        <v>0</v>
      </c>
      <c r="B4" s="147" t="s">
        <v>1</v>
      </c>
      <c r="C4" s="147"/>
      <c r="D4" s="157" t="s">
        <v>9</v>
      </c>
      <c r="E4" s="158"/>
      <c r="F4" s="154" t="s">
        <v>12</v>
      </c>
      <c r="G4" s="155"/>
      <c r="H4" s="155"/>
      <c r="I4" s="155"/>
      <c r="J4" s="156"/>
    </row>
    <row r="5" spans="1:10" ht="34.5" customHeight="1">
      <c r="A5" s="152"/>
      <c r="B5" s="153"/>
      <c r="C5" s="164"/>
      <c r="D5" s="159"/>
      <c r="E5" s="160"/>
      <c r="F5" s="96" t="s">
        <v>13</v>
      </c>
      <c r="G5" s="96" t="s">
        <v>34</v>
      </c>
      <c r="H5" s="96" t="s">
        <v>14</v>
      </c>
      <c r="I5" s="142" t="s">
        <v>68</v>
      </c>
      <c r="J5" s="163"/>
    </row>
    <row r="6" spans="1:10" s="24" customFormat="1" ht="54" customHeight="1">
      <c r="A6" s="23">
        <v>1</v>
      </c>
      <c r="B6" s="99" t="str">
        <f>+Nodrosinajums!B6</f>
        <v>Pelči</v>
      </c>
      <c r="C6" s="99" t="str">
        <f>+C8</f>
        <v>U,K</v>
      </c>
      <c r="D6" s="161" t="s">
        <v>75</v>
      </c>
      <c r="E6" s="162"/>
      <c r="F6" s="110" t="s">
        <v>77</v>
      </c>
      <c r="G6" s="99" t="s">
        <v>67</v>
      </c>
      <c r="H6" s="99" t="s">
        <v>76</v>
      </c>
      <c r="I6" s="161" t="str">
        <f>+D6</f>
        <v>SIA "Pelčinieks"</v>
      </c>
      <c r="J6" s="162"/>
    </row>
    <row r="7" spans="1:10" s="33" customFormat="1" ht="36" hidden="1" customHeight="1">
      <c r="A7" s="31"/>
      <c r="B7" s="63"/>
      <c r="C7" s="98"/>
      <c r="D7" s="174"/>
      <c r="E7" s="175"/>
      <c r="F7" s="63"/>
      <c r="G7" s="176"/>
      <c r="H7" s="177"/>
      <c r="I7" s="177"/>
      <c r="J7" s="178"/>
    </row>
    <row r="8" spans="1:10" s="24" customFormat="1" ht="52.5" customHeight="1">
      <c r="A8" s="123">
        <v>2</v>
      </c>
      <c r="B8" s="122" t="str">
        <f>+Nodrosinajums!B7</f>
        <v>Mežvalde</v>
      </c>
      <c r="C8" s="122" t="s">
        <v>47</v>
      </c>
      <c r="D8" s="137" t="s">
        <v>78</v>
      </c>
      <c r="E8" s="137"/>
      <c r="F8" s="122" t="s">
        <v>79</v>
      </c>
      <c r="G8" s="123" t="s">
        <v>28</v>
      </c>
      <c r="H8" s="122" t="str">
        <f>H6</f>
        <v>Kuldīgas novada domei</v>
      </c>
      <c r="I8" s="137" t="str">
        <f>+D8</f>
        <v>Rumbas pagasta pārvalde</v>
      </c>
      <c r="J8" s="137"/>
    </row>
    <row r="9" spans="1:10" s="24" customFormat="1" ht="51.75" hidden="1" customHeight="1">
      <c r="A9" s="108"/>
      <c r="B9" s="107"/>
      <c r="C9" s="111"/>
      <c r="D9" s="137"/>
      <c r="E9" s="137"/>
      <c r="F9" s="107"/>
      <c r="G9" s="107"/>
      <c r="H9" s="107"/>
      <c r="I9" s="137"/>
      <c r="J9" s="137"/>
    </row>
    <row r="10" spans="1:10" s="33" customFormat="1" ht="33" hidden="1" customHeight="1">
      <c r="A10" s="31"/>
      <c r="B10" s="63"/>
      <c r="C10" s="98"/>
      <c r="D10" s="169"/>
      <c r="E10" s="169"/>
      <c r="F10" s="63"/>
      <c r="G10" s="170"/>
      <c r="H10" s="170"/>
      <c r="I10" s="170"/>
      <c r="J10" s="170"/>
    </row>
    <row r="11" spans="1:10" s="24" customFormat="1" ht="64.5" hidden="1" customHeight="1">
      <c r="A11" s="23"/>
      <c r="B11" s="99"/>
      <c r="C11" s="100"/>
      <c r="D11" s="161"/>
      <c r="E11" s="162"/>
      <c r="F11" s="99"/>
      <c r="G11" s="99"/>
      <c r="H11" s="99"/>
      <c r="I11" s="161"/>
      <c r="J11" s="162"/>
    </row>
    <row r="12" spans="1:10" s="24" customFormat="1" ht="51" hidden="1" customHeight="1">
      <c r="A12" s="96"/>
      <c r="B12" s="95"/>
      <c r="C12" s="95"/>
      <c r="D12" s="137"/>
      <c r="E12" s="137"/>
      <c r="F12" s="95"/>
      <c r="G12" s="95"/>
      <c r="H12" s="95"/>
      <c r="I12" s="137"/>
      <c r="J12" s="137"/>
    </row>
    <row r="13" spans="1:10" s="24" customFormat="1" ht="65.25" hidden="1" customHeight="1">
      <c r="A13" s="96"/>
      <c r="B13" s="95"/>
      <c r="C13" s="95"/>
      <c r="D13" s="137"/>
      <c r="E13" s="137"/>
      <c r="F13" s="95"/>
      <c r="G13" s="95"/>
      <c r="H13" s="95"/>
      <c r="I13" s="137"/>
      <c r="J13" s="137"/>
    </row>
    <row r="14" spans="1:10" s="24" customFormat="1" ht="69" hidden="1" customHeight="1">
      <c r="A14" s="23"/>
      <c r="B14" s="99"/>
      <c r="C14" s="99"/>
      <c r="D14" s="168"/>
      <c r="E14" s="168"/>
      <c r="F14" s="99"/>
      <c r="G14" s="99"/>
      <c r="H14" s="99"/>
      <c r="I14" s="161"/>
      <c r="J14" s="172"/>
    </row>
    <row r="15" spans="1:10" s="24" customFormat="1" ht="54.75" hidden="1" customHeight="1">
      <c r="A15" s="23"/>
      <c r="B15" s="99"/>
      <c r="C15" s="99"/>
      <c r="D15" s="161"/>
      <c r="E15" s="162"/>
      <c r="F15" s="99"/>
      <c r="G15" s="99"/>
      <c r="H15" s="99"/>
      <c r="I15" s="161"/>
      <c r="J15" s="162"/>
    </row>
    <row r="16" spans="1:10" s="33" customFormat="1" ht="36.75" hidden="1" customHeight="1">
      <c r="A16" s="31"/>
      <c r="B16" s="32"/>
      <c r="C16" s="98"/>
      <c r="D16" s="174"/>
      <c r="E16" s="175"/>
      <c r="F16" s="63"/>
      <c r="G16" s="176"/>
      <c r="H16" s="177"/>
      <c r="I16" s="177"/>
      <c r="J16" s="178"/>
    </row>
    <row r="17" spans="1:10" s="24" customFormat="1" ht="55.5" hidden="1" customHeight="1">
      <c r="A17" s="23"/>
      <c r="B17" s="99"/>
      <c r="C17" s="26"/>
      <c r="D17" s="165"/>
      <c r="E17" s="165"/>
      <c r="F17" s="99"/>
      <c r="G17" s="99"/>
      <c r="H17" s="99"/>
      <c r="I17" s="165"/>
      <c r="J17" s="165"/>
    </row>
    <row r="18" spans="1:10" s="33" customFormat="1" ht="36" hidden="1" customHeight="1">
      <c r="A18" s="31"/>
      <c r="B18" s="32"/>
      <c r="C18" s="98"/>
      <c r="D18" s="169"/>
      <c r="E18" s="169"/>
      <c r="F18" s="63"/>
      <c r="G18" s="170"/>
      <c r="H18" s="170"/>
      <c r="I18" s="170"/>
      <c r="J18" s="170"/>
    </row>
    <row r="19" spans="1:10" s="24" customFormat="1" ht="67.5" hidden="1" customHeight="1">
      <c r="A19" s="23"/>
      <c r="B19" s="99"/>
      <c r="C19" s="99"/>
      <c r="D19" s="166"/>
      <c r="E19" s="167"/>
      <c r="F19" s="99"/>
      <c r="G19" s="99"/>
      <c r="H19" s="99"/>
      <c r="I19" s="166"/>
      <c r="J19" s="167"/>
    </row>
    <row r="20" spans="1:10" s="24" customFormat="1" ht="69" hidden="1" customHeight="1">
      <c r="A20" s="96"/>
      <c r="B20" s="95"/>
      <c r="C20" s="95"/>
      <c r="D20" s="168"/>
      <c r="E20" s="168"/>
      <c r="F20" s="95"/>
      <c r="G20" s="95"/>
      <c r="H20" s="95"/>
      <c r="I20" s="140"/>
      <c r="J20" s="140"/>
    </row>
    <row r="21" spans="1:10" s="24" customFormat="1" ht="71.25" hidden="1" customHeight="1">
      <c r="A21" s="96"/>
      <c r="B21" s="95"/>
      <c r="C21" s="95"/>
      <c r="D21" s="137"/>
      <c r="E21" s="137"/>
      <c r="F21" s="95"/>
      <c r="G21" s="95"/>
      <c r="H21" s="95"/>
      <c r="I21" s="137"/>
      <c r="J21" s="137"/>
    </row>
    <row r="22" spans="1:10" s="24" customFormat="1" hidden="1">
      <c r="A22" s="23"/>
      <c r="B22" s="99"/>
      <c r="C22" s="99"/>
      <c r="D22" s="165"/>
      <c r="E22" s="165"/>
      <c r="F22" s="99"/>
      <c r="G22" s="99"/>
      <c r="H22" s="99"/>
      <c r="I22" s="165"/>
      <c r="J22" s="173"/>
    </row>
    <row r="23" spans="1:10" s="24" customFormat="1" ht="102.75" hidden="1" customHeight="1">
      <c r="A23" s="23"/>
      <c r="B23" s="99"/>
      <c r="C23" s="99"/>
      <c r="D23" s="166"/>
      <c r="E23" s="167"/>
      <c r="F23" s="99"/>
      <c r="G23" s="99"/>
      <c r="H23" s="99"/>
      <c r="I23" s="166"/>
      <c r="J23" s="167"/>
    </row>
    <row r="24" spans="1:10" s="24" customFormat="1" ht="98.25" hidden="1" customHeight="1">
      <c r="A24" s="23"/>
      <c r="B24" s="99"/>
      <c r="C24" s="99"/>
      <c r="D24" s="165"/>
      <c r="E24" s="165"/>
      <c r="F24" s="99"/>
      <c r="G24" s="99"/>
      <c r="H24" s="99"/>
      <c r="I24" s="165"/>
      <c r="J24" s="165"/>
    </row>
    <row r="25" spans="1:10" s="33" customFormat="1" ht="33" hidden="1" customHeight="1">
      <c r="A25" s="31"/>
      <c r="B25" s="32"/>
      <c r="C25" s="98"/>
      <c r="D25" s="169"/>
      <c r="E25" s="169"/>
      <c r="F25" s="65"/>
      <c r="G25" s="170"/>
      <c r="H25" s="170"/>
      <c r="I25" s="170"/>
      <c r="J25" s="170"/>
    </row>
    <row r="26" spans="1:10" s="24" customFormat="1" ht="81.75" hidden="1" customHeight="1">
      <c r="A26" s="96"/>
      <c r="B26" s="95"/>
      <c r="C26" s="95"/>
      <c r="D26" s="166"/>
      <c r="E26" s="167"/>
      <c r="F26" s="95"/>
      <c r="G26" s="95"/>
      <c r="H26" s="95"/>
      <c r="I26" s="137"/>
      <c r="J26" s="171"/>
    </row>
  </sheetData>
  <mergeCells count="48">
    <mergeCell ref="D7:E7"/>
    <mergeCell ref="G7:J7"/>
    <mergeCell ref="D10:E10"/>
    <mergeCell ref="G10:J10"/>
    <mergeCell ref="D16:E16"/>
    <mergeCell ref="G16:J16"/>
    <mergeCell ref="D20:E20"/>
    <mergeCell ref="I20:J20"/>
    <mergeCell ref="D22:E22"/>
    <mergeCell ref="I22:J22"/>
    <mergeCell ref="D21:E21"/>
    <mergeCell ref="I21:J21"/>
    <mergeCell ref="D25:E25"/>
    <mergeCell ref="G25:J25"/>
    <mergeCell ref="D23:E23"/>
    <mergeCell ref="I23:J23"/>
    <mergeCell ref="D24:E24"/>
    <mergeCell ref="I24:J24"/>
    <mergeCell ref="D26:E26"/>
    <mergeCell ref="I26:J26"/>
    <mergeCell ref="I11:J11"/>
    <mergeCell ref="I9:J9"/>
    <mergeCell ref="I8:J8"/>
    <mergeCell ref="D17:E17"/>
    <mergeCell ref="D15:E15"/>
    <mergeCell ref="I12:J12"/>
    <mergeCell ref="D8:E8"/>
    <mergeCell ref="D9:E9"/>
    <mergeCell ref="D11:E11"/>
    <mergeCell ref="D12:E12"/>
    <mergeCell ref="D19:E19"/>
    <mergeCell ref="I13:J13"/>
    <mergeCell ref="I14:J14"/>
    <mergeCell ref="I15:J15"/>
    <mergeCell ref="I17:J17"/>
    <mergeCell ref="I19:J19"/>
    <mergeCell ref="D14:E14"/>
    <mergeCell ref="D13:E13"/>
    <mergeCell ref="D18:E18"/>
    <mergeCell ref="G18:J18"/>
    <mergeCell ref="A4:A5"/>
    <mergeCell ref="B4:B5"/>
    <mergeCell ref="F4:J4"/>
    <mergeCell ref="D4:E5"/>
    <mergeCell ref="D6:E6"/>
    <mergeCell ref="I5:J5"/>
    <mergeCell ref="I6:J6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7"/>
  <sheetViews>
    <sheetView topLeftCell="B19" workbookViewId="0">
      <selection activeCell="D38" sqref="D38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1.85546875" style="3" customWidth="1"/>
    <col min="13" max="13" width="3.2851562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35</v>
      </c>
      <c r="B1" s="27" t="str">
        <f>+A1</f>
        <v>Ūdensapgādes un kanalizācijas pakalpojumu daudzums</v>
      </c>
    </row>
    <row r="2" spans="1:13" s="1" customFormat="1" ht="21.75" customHeight="1">
      <c r="A2" s="1" t="str">
        <f>+Nodrosinajums!A2</f>
        <v>Kuldīgas novads</v>
      </c>
      <c r="B2" s="27" t="str">
        <f>Nodrosinajums!A2</f>
        <v>Kuldīgas novads</v>
      </c>
    </row>
    <row r="3" spans="1:13" s="1" customFormat="1" ht="20.25" customHeight="1">
      <c r="A3" s="1" t="s">
        <v>49</v>
      </c>
      <c r="B3" s="27" t="str">
        <f>Nodrosinajums!B6</f>
        <v>Pelči</v>
      </c>
    </row>
    <row r="4" spans="1:13" s="7" customFormat="1" ht="15.75">
      <c r="A4" s="136" t="s">
        <v>1</v>
      </c>
      <c r="B4" s="136" t="s">
        <v>15</v>
      </c>
      <c r="C4" s="136"/>
      <c r="D4" s="182" t="s">
        <v>10</v>
      </c>
      <c r="E4" s="183"/>
      <c r="F4" s="183"/>
      <c r="G4" s="183"/>
      <c r="H4" s="184"/>
      <c r="I4" s="184"/>
      <c r="J4" s="184"/>
      <c r="K4" s="184"/>
      <c r="L4" s="184"/>
      <c r="M4" s="185"/>
    </row>
    <row r="5" spans="1:13" s="7" customFormat="1" ht="33" customHeight="1">
      <c r="A5" s="136"/>
      <c r="B5" s="136"/>
      <c r="C5" s="136"/>
      <c r="D5" s="136" t="s">
        <v>16</v>
      </c>
      <c r="E5" s="136"/>
      <c r="F5" s="154" t="s">
        <v>22</v>
      </c>
      <c r="G5" s="156"/>
      <c r="H5" s="136" t="s">
        <v>19</v>
      </c>
      <c r="I5" s="136"/>
      <c r="J5" s="136"/>
      <c r="K5" s="136"/>
      <c r="L5" s="136"/>
      <c r="M5" s="136"/>
    </row>
    <row r="6" spans="1:13" s="7" customFormat="1" ht="33" customHeight="1">
      <c r="A6" s="136"/>
      <c r="B6" s="136"/>
      <c r="C6" s="136"/>
      <c r="D6" s="106" t="s">
        <v>17</v>
      </c>
      <c r="E6" s="106" t="s">
        <v>18</v>
      </c>
      <c r="F6" s="106" t="s">
        <v>17</v>
      </c>
      <c r="G6" s="106" t="s">
        <v>7</v>
      </c>
      <c r="H6" s="106" t="s">
        <v>21</v>
      </c>
      <c r="I6" s="106" t="s">
        <v>18</v>
      </c>
      <c r="J6" s="106" t="s">
        <v>20</v>
      </c>
      <c r="K6" s="106" t="s">
        <v>23</v>
      </c>
      <c r="L6" s="154" t="s">
        <v>41</v>
      </c>
      <c r="M6" s="188"/>
    </row>
    <row r="7" spans="1:13" s="6" customFormat="1" ht="15.75">
      <c r="A7" s="179"/>
      <c r="B7" s="76">
        <v>2008</v>
      </c>
      <c r="C7" s="77"/>
      <c r="D7" s="79">
        <f>F7+H7</f>
        <v>27000</v>
      </c>
      <c r="E7" s="78">
        <f>+D7/365</f>
        <v>73.972602739726028</v>
      </c>
      <c r="F7" s="79">
        <v>12000</v>
      </c>
      <c r="G7" s="80">
        <f>+F7/D7</f>
        <v>0.44444444444444442</v>
      </c>
      <c r="H7" s="79">
        <f>J7+L7</f>
        <v>15000</v>
      </c>
      <c r="I7" s="78">
        <f>+H7/365</f>
        <v>41.095890410958901</v>
      </c>
      <c r="J7" s="79">
        <v>12000</v>
      </c>
      <c r="K7" s="78">
        <f>+J7/365/Nodrosinajums!$F$6*1000</f>
        <v>37.789324515824283</v>
      </c>
      <c r="L7" s="186">
        <v>3000</v>
      </c>
      <c r="M7" s="187"/>
    </row>
    <row r="8" spans="1:13" s="6" customFormat="1" ht="15.75">
      <c r="A8" s="180"/>
      <c r="B8" s="76">
        <v>2009</v>
      </c>
      <c r="C8" s="77"/>
      <c r="D8" s="79">
        <f t="shared" ref="D8:D9" si="0">F8+H8</f>
        <v>22000</v>
      </c>
      <c r="E8" s="78">
        <f>+D8/365</f>
        <v>60.273972602739725</v>
      </c>
      <c r="F8" s="79">
        <v>6000</v>
      </c>
      <c r="G8" s="80">
        <f>+F8/D8</f>
        <v>0.27272727272727271</v>
      </c>
      <c r="H8" s="79">
        <f t="shared" ref="H8:H9" si="1">J8+L8</f>
        <v>16000</v>
      </c>
      <c r="I8" s="78">
        <f>+H8/365</f>
        <v>43.835616438356162</v>
      </c>
      <c r="J8" s="79">
        <v>12000</v>
      </c>
      <c r="K8" s="78">
        <f>+J8/365/Nodrosinajums!$F$6*1000</f>
        <v>37.789324515824283</v>
      </c>
      <c r="L8" s="186">
        <v>4000</v>
      </c>
      <c r="M8" s="187"/>
    </row>
    <row r="9" spans="1:13" s="6" customFormat="1" ht="15.75">
      <c r="A9" s="181"/>
      <c r="B9" s="76">
        <v>2010</v>
      </c>
      <c r="C9" s="77"/>
      <c r="D9" s="79">
        <f t="shared" si="0"/>
        <v>22000</v>
      </c>
      <c r="E9" s="78">
        <f>+D9/365</f>
        <v>60.273972602739725</v>
      </c>
      <c r="F9" s="79">
        <v>4000</v>
      </c>
      <c r="G9" s="80">
        <f>+F9/D9</f>
        <v>0.18181818181818182</v>
      </c>
      <c r="H9" s="79">
        <f t="shared" si="1"/>
        <v>18000</v>
      </c>
      <c r="I9" s="78">
        <f>+H9/365</f>
        <v>49.315068493150683</v>
      </c>
      <c r="J9" s="79">
        <v>13000</v>
      </c>
      <c r="K9" s="78">
        <f>+J9/365/Nodrosinajums!$F$6*1000</f>
        <v>40.938434892142965</v>
      </c>
      <c r="L9" s="186">
        <v>5000</v>
      </c>
      <c r="M9" s="187"/>
    </row>
    <row r="10" spans="1:13" s="126" customFormat="1" ht="27.75" customHeight="1">
      <c r="A10" s="15"/>
      <c r="B10" s="191" t="s">
        <v>80</v>
      </c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25"/>
    </row>
    <row r="11" spans="1:13" s="4" customFormat="1" ht="33.75" hidden="1" customHeight="1">
      <c r="A11" s="14"/>
      <c r="B11" s="14"/>
      <c r="C11" s="19"/>
      <c r="D11" s="14"/>
      <c r="E11" s="18"/>
      <c r="F11" s="189"/>
      <c r="G11" s="190"/>
      <c r="H11" s="190"/>
      <c r="I11" s="190"/>
      <c r="J11" s="190"/>
      <c r="K11" s="190"/>
      <c r="L11" s="190"/>
      <c r="M11" s="190"/>
    </row>
    <row r="12" spans="1:13" s="6" customFormat="1" ht="6" customHeight="1">
      <c r="B12" s="5"/>
    </row>
    <row r="13" spans="1:13" s="7" customFormat="1" ht="15.75">
      <c r="A13" s="136" t="s">
        <v>1</v>
      </c>
      <c r="B13" s="136" t="s">
        <v>15</v>
      </c>
      <c r="C13" s="136"/>
      <c r="D13" s="182" t="s">
        <v>11</v>
      </c>
      <c r="E13" s="183"/>
      <c r="F13" s="183"/>
      <c r="G13" s="183"/>
      <c r="H13" s="184"/>
      <c r="I13" s="184"/>
      <c r="J13" s="184"/>
      <c r="K13" s="184"/>
      <c r="L13" s="184"/>
      <c r="M13" s="185"/>
    </row>
    <row r="14" spans="1:13" s="7" customFormat="1" ht="57.75" customHeight="1">
      <c r="A14" s="136"/>
      <c r="B14" s="136"/>
      <c r="C14" s="136"/>
      <c r="D14" s="136" t="s">
        <v>40</v>
      </c>
      <c r="E14" s="136"/>
      <c r="F14" s="154" t="s">
        <v>24</v>
      </c>
      <c r="G14" s="156"/>
      <c r="H14" s="136" t="s">
        <v>26</v>
      </c>
      <c r="I14" s="136"/>
      <c r="J14" s="136"/>
      <c r="K14" s="136"/>
      <c r="L14" s="136"/>
      <c r="M14" s="136"/>
    </row>
    <row r="15" spans="1:13" s="7" customFormat="1" ht="33" customHeight="1">
      <c r="A15" s="136"/>
      <c r="B15" s="136"/>
      <c r="C15" s="136"/>
      <c r="D15" s="106" t="s">
        <v>17</v>
      </c>
      <c r="E15" s="106" t="s">
        <v>18</v>
      </c>
      <c r="F15" s="106" t="s">
        <v>17</v>
      </c>
      <c r="G15" s="106" t="s">
        <v>7</v>
      </c>
      <c r="H15" s="106" t="s">
        <v>21</v>
      </c>
      <c r="I15" s="106" t="str">
        <f>+I6</f>
        <v>m3/dnn</v>
      </c>
      <c r="J15" s="106" t="s">
        <v>27</v>
      </c>
      <c r="K15" s="106" t="s">
        <v>23</v>
      </c>
      <c r="L15" s="154" t="s">
        <v>42</v>
      </c>
      <c r="M15" s="188"/>
    </row>
    <row r="16" spans="1:13" s="6" customFormat="1" ht="15.75">
      <c r="A16" s="179"/>
      <c r="B16" s="76">
        <v>2008</v>
      </c>
      <c r="C16" s="77"/>
      <c r="D16" s="89">
        <v>24000</v>
      </c>
      <c r="E16" s="114">
        <f t="shared" ref="E16" si="2">D16/365</f>
        <v>65.753424657534254</v>
      </c>
      <c r="F16" s="82">
        <f t="shared" ref="F16" si="3">+D16-H16</f>
        <v>10241.379310344826</v>
      </c>
      <c r="G16" s="88">
        <f t="shared" ref="G16" si="4">+F16/D16</f>
        <v>0.42672413793103442</v>
      </c>
      <c r="H16" s="79">
        <f>J16+L16</f>
        <v>13758.620689655174</v>
      </c>
      <c r="I16" s="78">
        <f>+H16/365</f>
        <v>37.694851204534721</v>
      </c>
      <c r="J16" s="79">
        <f>K7*365*Nodrosinajums!J6/1000</f>
        <v>10758.620689655174</v>
      </c>
      <c r="K16" s="78">
        <f>+J16/365/Nodrosinajums!J6*1000</f>
        <v>37.789324515824283</v>
      </c>
      <c r="L16" s="186">
        <f>L7</f>
        <v>3000</v>
      </c>
      <c r="M16" s="187"/>
    </row>
    <row r="17" spans="1:13" s="6" customFormat="1" ht="15.75">
      <c r="A17" s="180"/>
      <c r="B17" s="76">
        <v>2009</v>
      </c>
      <c r="C17" s="77"/>
      <c r="D17" s="89">
        <v>24000</v>
      </c>
      <c r="E17" s="114">
        <f t="shared" ref="E17:E18" si="5">D17/365</f>
        <v>65.753424657534254</v>
      </c>
      <c r="F17" s="82">
        <f t="shared" ref="F17:F18" si="6">+D17-H17</f>
        <v>9241.3793103448261</v>
      </c>
      <c r="G17" s="88">
        <f t="shared" ref="G17:G18" si="7">+F17/D17</f>
        <v>0.38505747126436773</v>
      </c>
      <c r="H17" s="79">
        <f t="shared" ref="H17:H18" si="8">J17+L17</f>
        <v>14758.620689655174</v>
      </c>
      <c r="I17" s="78">
        <f>+H17/365</f>
        <v>40.434577231931982</v>
      </c>
      <c r="J17" s="79">
        <f>K8*365*Nodrosinajums!J6/1000</f>
        <v>10758.620689655174</v>
      </c>
      <c r="K17" s="78">
        <f>+J17/365/Nodrosinajums!J6*1000</f>
        <v>37.789324515824283</v>
      </c>
      <c r="L17" s="186">
        <f t="shared" ref="L17:L18" si="9">L8</f>
        <v>4000</v>
      </c>
      <c r="M17" s="187"/>
    </row>
    <row r="18" spans="1:13" s="6" customFormat="1" ht="15.75">
      <c r="A18" s="181"/>
      <c r="B18" s="76">
        <v>2010</v>
      </c>
      <c r="C18" s="77"/>
      <c r="D18" s="89">
        <v>24000</v>
      </c>
      <c r="E18" s="114">
        <f t="shared" si="5"/>
        <v>65.753424657534254</v>
      </c>
      <c r="F18" s="82">
        <f t="shared" si="6"/>
        <v>7344.8275862068986</v>
      </c>
      <c r="G18" s="88">
        <f t="shared" si="7"/>
        <v>0.30603448275862077</v>
      </c>
      <c r="H18" s="79">
        <f t="shared" si="8"/>
        <v>16655.172413793101</v>
      </c>
      <c r="I18" s="78">
        <f>+H18/365</f>
        <v>45.63060935285781</v>
      </c>
      <c r="J18" s="79">
        <f>K9*365*Nodrosinajums!J6/1000</f>
        <v>11655.172413793101</v>
      </c>
      <c r="K18" s="78">
        <f>+J18/365/Nodrosinajums!J6*1000</f>
        <v>40.938434892142958</v>
      </c>
      <c r="L18" s="186">
        <f t="shared" si="9"/>
        <v>5000</v>
      </c>
      <c r="M18" s="187"/>
    </row>
    <row r="19" spans="1:13" s="126" customFormat="1" ht="27.75" customHeight="1">
      <c r="A19" s="15"/>
      <c r="B19" s="191" t="s">
        <v>80</v>
      </c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25"/>
    </row>
    <row r="20" spans="1:13" s="17" customFormat="1" ht="8.25" customHeight="1">
      <c r="A20" s="39"/>
      <c r="B20" s="194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</row>
    <row r="21" spans="1:13" s="6" customFormat="1" ht="30.75" customHeight="1">
      <c r="B21" s="27" t="str">
        <f>Nodrosinajums!B7</f>
        <v>Mežvalde</v>
      </c>
    </row>
    <row r="22" spans="1:13" s="7" customFormat="1" ht="15.75">
      <c r="A22" s="136" t="s">
        <v>1</v>
      </c>
      <c r="B22" s="136" t="s">
        <v>15</v>
      </c>
      <c r="C22" s="136"/>
      <c r="D22" s="182" t="s">
        <v>10</v>
      </c>
      <c r="E22" s="183"/>
      <c r="F22" s="183"/>
      <c r="G22" s="183"/>
      <c r="H22" s="184"/>
      <c r="I22" s="184"/>
      <c r="J22" s="184"/>
      <c r="K22" s="184"/>
      <c r="L22" s="184"/>
      <c r="M22" s="185"/>
    </row>
    <row r="23" spans="1:13" s="7" customFormat="1" ht="33" customHeight="1">
      <c r="A23" s="136"/>
      <c r="B23" s="136"/>
      <c r="C23" s="136"/>
      <c r="D23" s="136" t="s">
        <v>16</v>
      </c>
      <c r="E23" s="136"/>
      <c r="F23" s="154" t="s">
        <v>22</v>
      </c>
      <c r="G23" s="156"/>
      <c r="H23" s="136" t="s">
        <v>19</v>
      </c>
      <c r="I23" s="136"/>
      <c r="J23" s="136"/>
      <c r="K23" s="136"/>
      <c r="L23" s="136"/>
      <c r="M23" s="136"/>
    </row>
    <row r="24" spans="1:13" s="7" customFormat="1" ht="33" customHeight="1">
      <c r="A24" s="136"/>
      <c r="B24" s="136"/>
      <c r="C24" s="136"/>
      <c r="D24" s="106" t="s">
        <v>17</v>
      </c>
      <c r="E24" s="106" t="s">
        <v>18</v>
      </c>
      <c r="F24" s="106" t="s">
        <v>17</v>
      </c>
      <c r="G24" s="106" t="s">
        <v>7</v>
      </c>
      <c r="H24" s="106" t="s">
        <v>21</v>
      </c>
      <c r="I24" s="106" t="s">
        <v>18</v>
      </c>
      <c r="J24" s="106" t="s">
        <v>20</v>
      </c>
      <c r="K24" s="106" t="s">
        <v>23</v>
      </c>
      <c r="L24" s="154" t="s">
        <v>43</v>
      </c>
      <c r="M24" s="188"/>
    </row>
    <row r="25" spans="1:13" s="6" customFormat="1" ht="15.75">
      <c r="A25" s="179"/>
      <c r="B25" s="76">
        <v>2008</v>
      </c>
      <c r="C25" s="77"/>
      <c r="D25" s="77">
        <v>20032</v>
      </c>
      <c r="E25" s="78">
        <f t="shared" ref="E25:E26" si="10">+D25/365</f>
        <v>54.88219178082192</v>
      </c>
      <c r="F25" s="81"/>
      <c r="G25" s="80"/>
      <c r="H25" s="81"/>
      <c r="I25" s="78"/>
      <c r="J25" s="82"/>
      <c r="K25" s="119"/>
      <c r="L25" s="112"/>
      <c r="M25" s="113"/>
    </row>
    <row r="26" spans="1:13" s="6" customFormat="1" ht="15.75">
      <c r="A26" s="180"/>
      <c r="B26" s="76">
        <v>2009</v>
      </c>
      <c r="C26" s="77"/>
      <c r="D26" s="77">
        <v>17567</v>
      </c>
      <c r="E26" s="78">
        <f t="shared" si="10"/>
        <v>48.128767123287673</v>
      </c>
      <c r="F26" s="81"/>
      <c r="G26" s="80"/>
      <c r="H26" s="89"/>
      <c r="I26" s="78"/>
      <c r="J26" s="82"/>
      <c r="K26" s="119"/>
      <c r="L26" s="112"/>
      <c r="M26" s="113"/>
    </row>
    <row r="27" spans="1:13" s="6" customFormat="1" ht="15.75">
      <c r="A27" s="181"/>
      <c r="B27" s="76">
        <v>2010</v>
      </c>
      <c r="C27" s="77"/>
      <c r="D27" s="81">
        <v>18752</v>
      </c>
      <c r="E27" s="78">
        <f>+D27/365</f>
        <v>51.375342465753427</v>
      </c>
      <c r="F27" s="81"/>
      <c r="G27" s="80"/>
      <c r="H27" s="89"/>
      <c r="I27" s="78"/>
      <c r="J27" s="82"/>
      <c r="K27" s="119"/>
      <c r="L27" s="112"/>
      <c r="M27" s="83"/>
    </row>
    <row r="28" spans="1:13" s="4" customFormat="1" ht="6.75" customHeight="1">
      <c r="A28" s="14"/>
      <c r="B28" s="19"/>
      <c r="C28" s="19"/>
      <c r="D28" s="19"/>
      <c r="E28" s="18"/>
      <c r="F28" s="20"/>
      <c r="G28" s="20"/>
      <c r="H28" s="19"/>
      <c r="I28" s="19"/>
      <c r="J28" s="19"/>
      <c r="K28" s="20"/>
      <c r="L28" s="19"/>
      <c r="M28" s="19"/>
    </row>
    <row r="29" spans="1:13" s="6" customFormat="1" ht="5.25" customHeight="1">
      <c r="B29" s="5"/>
    </row>
    <row r="30" spans="1:13" s="7" customFormat="1" ht="15.75">
      <c r="A30" s="136" t="s">
        <v>1</v>
      </c>
      <c r="B30" s="136" t="s">
        <v>15</v>
      </c>
      <c r="C30" s="136"/>
      <c r="D30" s="182" t="s">
        <v>11</v>
      </c>
      <c r="E30" s="183"/>
      <c r="F30" s="183"/>
      <c r="G30" s="183"/>
      <c r="H30" s="184"/>
      <c r="I30" s="184"/>
      <c r="J30" s="184"/>
      <c r="K30" s="184"/>
      <c r="L30" s="184"/>
      <c r="M30" s="185"/>
    </row>
    <row r="31" spans="1:13" s="7" customFormat="1" ht="33" customHeight="1">
      <c r="A31" s="136"/>
      <c r="B31" s="136"/>
      <c r="C31" s="136"/>
      <c r="D31" s="136" t="s">
        <v>25</v>
      </c>
      <c r="E31" s="136"/>
      <c r="F31" s="154" t="s">
        <v>24</v>
      </c>
      <c r="G31" s="156"/>
      <c r="H31" s="136" t="s">
        <v>26</v>
      </c>
      <c r="I31" s="136"/>
      <c r="J31" s="136"/>
      <c r="K31" s="136"/>
      <c r="L31" s="136"/>
      <c r="M31" s="136"/>
    </row>
    <row r="32" spans="1:13" s="7" customFormat="1" ht="33" customHeight="1">
      <c r="A32" s="136"/>
      <c r="B32" s="136"/>
      <c r="C32" s="136"/>
      <c r="D32" s="106" t="s">
        <v>17</v>
      </c>
      <c r="E32" s="106" t="s">
        <v>18</v>
      </c>
      <c r="F32" s="106" t="s">
        <v>17</v>
      </c>
      <c r="G32" s="106" t="s">
        <v>7</v>
      </c>
      <c r="H32" s="106" t="s">
        <v>21</v>
      </c>
      <c r="I32" s="106" t="s">
        <v>18</v>
      </c>
      <c r="J32" s="106" t="s">
        <v>27</v>
      </c>
      <c r="K32" s="106" t="s">
        <v>23</v>
      </c>
      <c r="L32" s="154" t="s">
        <v>42</v>
      </c>
      <c r="M32" s="156"/>
    </row>
    <row r="33" spans="1:14" s="6" customFormat="1" ht="15.75">
      <c r="A33" s="179"/>
      <c r="B33" s="76">
        <v>2008</v>
      </c>
      <c r="C33" s="77"/>
      <c r="D33" s="79">
        <v>17558</v>
      </c>
      <c r="E33" s="78">
        <f t="shared" ref="E33:E34" si="11">+D33/365</f>
        <v>48.104109589041094</v>
      </c>
      <c r="F33" s="82"/>
      <c r="G33" s="84"/>
      <c r="H33" s="79"/>
      <c r="I33" s="78"/>
      <c r="J33" s="79"/>
      <c r="K33" s="78"/>
      <c r="L33" s="85"/>
      <c r="M33" s="86"/>
      <c r="N33" s="87"/>
    </row>
    <row r="34" spans="1:14" s="6" customFormat="1" ht="15.75">
      <c r="A34" s="180"/>
      <c r="B34" s="76">
        <v>2009</v>
      </c>
      <c r="C34" s="77"/>
      <c r="D34" s="79">
        <v>15407</v>
      </c>
      <c r="E34" s="78">
        <f t="shared" si="11"/>
        <v>42.210958904109589</v>
      </c>
      <c r="F34" s="82"/>
      <c r="G34" s="84"/>
      <c r="H34" s="79"/>
      <c r="I34" s="78"/>
      <c r="J34" s="79"/>
      <c r="K34" s="78"/>
      <c r="L34" s="85"/>
      <c r="M34" s="86"/>
      <c r="N34" s="87"/>
    </row>
    <row r="35" spans="1:14" s="6" customFormat="1" ht="15.75">
      <c r="A35" s="181"/>
      <c r="B35" s="76">
        <v>2010</v>
      </c>
      <c r="C35" s="77"/>
      <c r="D35" s="79">
        <v>14682</v>
      </c>
      <c r="E35" s="78">
        <f>+D35/365</f>
        <v>40.224657534246575</v>
      </c>
      <c r="F35" s="82"/>
      <c r="G35" s="84"/>
      <c r="H35" s="79"/>
      <c r="I35" s="78"/>
      <c r="J35" s="79"/>
      <c r="K35" s="78"/>
      <c r="L35" s="85"/>
      <c r="M35" s="86"/>
      <c r="N35" s="87"/>
    </row>
    <row r="36" spans="1:14" s="17" customFormat="1" ht="23.25" customHeight="1">
      <c r="A36" s="15"/>
      <c r="B36" s="192" t="s">
        <v>81</v>
      </c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  <c r="N36" s="16"/>
    </row>
    <row r="37" spans="1:14" s="4" customFormat="1" ht="15.75" hidden="1">
      <c r="A37" s="14"/>
      <c r="B37" s="21"/>
      <c r="C37" s="19"/>
      <c r="D37" s="21"/>
      <c r="E37" s="18"/>
      <c r="F37" s="18"/>
      <c r="G37" s="21"/>
      <c r="H37" s="19"/>
      <c r="I37" s="19"/>
      <c r="J37" s="19"/>
      <c r="K37" s="22"/>
      <c r="L37" s="19"/>
      <c r="M37" s="19"/>
    </row>
  </sheetData>
  <mergeCells count="47">
    <mergeCell ref="L32:M32"/>
    <mergeCell ref="B36:M36"/>
    <mergeCell ref="B10:L10"/>
    <mergeCell ref="A25:A27"/>
    <mergeCell ref="A33:A35"/>
    <mergeCell ref="B20:M20"/>
    <mergeCell ref="A30:A32"/>
    <mergeCell ref="B30:B32"/>
    <mergeCell ref="C30:C32"/>
    <mergeCell ref="D30:M30"/>
    <mergeCell ref="D31:E31"/>
    <mergeCell ref="F31:G31"/>
    <mergeCell ref="H31:M31"/>
    <mergeCell ref="D23:E23"/>
    <mergeCell ref="L24:M24"/>
    <mergeCell ref="L15:M15"/>
    <mergeCell ref="F11:M11"/>
    <mergeCell ref="L8:M8"/>
    <mergeCell ref="L9:M9"/>
    <mergeCell ref="B19:L19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L6:M6"/>
    <mergeCell ref="A16:A18"/>
    <mergeCell ref="A22:A24"/>
    <mergeCell ref="B22:B24"/>
    <mergeCell ref="C22:C24"/>
    <mergeCell ref="D22:M22"/>
    <mergeCell ref="F23:G23"/>
    <mergeCell ref="H23:M23"/>
    <mergeCell ref="L16:M16"/>
    <mergeCell ref="L17:M17"/>
    <mergeCell ref="L18:M18"/>
    <mergeCell ref="A4:A6"/>
    <mergeCell ref="A7:A9"/>
    <mergeCell ref="A13:A15"/>
    <mergeCell ref="B13:B15"/>
    <mergeCell ref="C13:C15"/>
    <mergeCell ref="B4:B6"/>
    <mergeCell ref="C4:C6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1" manualBreakCount="1">
    <brk id="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0"/>
  <sheetViews>
    <sheetView tabSelected="1" topLeftCell="A2" workbookViewId="0">
      <selection activeCell="A2" sqref="A2"/>
    </sheetView>
  </sheetViews>
  <sheetFormatPr defaultRowHeight="15.75"/>
  <cols>
    <col min="1" max="1" width="7.140625" style="6" customWidth="1"/>
    <col min="2" max="2" width="13.28515625" style="6" customWidth="1"/>
    <col min="3" max="8" width="17.85546875" style="6" customWidth="1"/>
    <col min="9" max="16384" width="9.140625" style="6"/>
  </cols>
  <sheetData>
    <row r="1" spans="1:8" s="8" customFormat="1" ht="29.25" customHeight="1">
      <c r="A1" s="127" t="s">
        <v>57</v>
      </c>
      <c r="B1" s="127"/>
      <c r="C1" s="127"/>
      <c r="D1" s="127"/>
      <c r="E1" s="127"/>
    </row>
    <row r="2" spans="1:8" s="8" customFormat="1" ht="33" customHeight="1">
      <c r="A2" s="9" t="str">
        <f>+'U-K-apjomi'!B2</f>
        <v>Kuldīgas novads</v>
      </c>
      <c r="B2" s="29"/>
      <c r="C2" s="29"/>
      <c r="D2" s="29"/>
      <c r="E2" s="29"/>
    </row>
    <row r="3" spans="1:8" s="90" customFormat="1" ht="30" customHeight="1">
      <c r="A3" s="196" t="s">
        <v>0</v>
      </c>
      <c r="B3" s="196" t="s">
        <v>1</v>
      </c>
      <c r="C3" s="196" t="s">
        <v>50</v>
      </c>
      <c r="D3" s="196"/>
      <c r="E3" s="196"/>
      <c r="F3" s="196" t="s">
        <v>58</v>
      </c>
      <c r="G3" s="196"/>
      <c r="H3" s="196"/>
    </row>
    <row r="4" spans="1:8" s="91" customFormat="1" ht="21.75" customHeight="1">
      <c r="A4" s="198"/>
      <c r="B4" s="199"/>
      <c r="C4" s="196" t="s">
        <v>51</v>
      </c>
      <c r="D4" s="196" t="s">
        <v>52</v>
      </c>
      <c r="E4" s="196" t="s">
        <v>53</v>
      </c>
      <c r="F4" s="196" t="s">
        <v>54</v>
      </c>
      <c r="G4" s="196" t="s">
        <v>55</v>
      </c>
      <c r="H4" s="196" t="s">
        <v>56</v>
      </c>
    </row>
    <row r="5" spans="1:8" s="91" customFormat="1" ht="6" customHeight="1">
      <c r="A5" s="199"/>
      <c r="B5" s="199"/>
      <c r="C5" s="197"/>
      <c r="D5" s="197"/>
      <c r="E5" s="197"/>
      <c r="F5" s="197"/>
      <c r="G5" s="197"/>
      <c r="H5" s="197"/>
    </row>
    <row r="6" spans="1:8" s="91" customFormat="1" ht="66" customHeight="1">
      <c r="A6" s="41">
        <v>1</v>
      </c>
      <c r="B6" s="101" t="str">
        <f>+Nodrosinajums!B6</f>
        <v>Pelči</v>
      </c>
      <c r="C6" s="101" t="s">
        <v>69</v>
      </c>
      <c r="D6" s="101" t="s">
        <v>70</v>
      </c>
      <c r="E6" s="101" t="s">
        <v>84</v>
      </c>
      <c r="F6" s="101" t="s">
        <v>71</v>
      </c>
      <c r="G6" s="101" t="s">
        <v>82</v>
      </c>
      <c r="H6" s="101" t="s">
        <v>83</v>
      </c>
    </row>
    <row r="7" spans="1:8" s="91" customFormat="1" ht="67.5" customHeight="1">
      <c r="A7" s="41">
        <v>2</v>
      </c>
      <c r="B7" s="101" t="str">
        <f>+Nodrosinajums!B7</f>
        <v>Mežvalde</v>
      </c>
      <c r="C7" s="101" t="s">
        <v>69</v>
      </c>
      <c r="D7" s="101" t="s">
        <v>87</v>
      </c>
      <c r="E7" s="101" t="s">
        <v>88</v>
      </c>
      <c r="F7" s="101" t="str">
        <f>+F6</f>
        <v>Atbilst normat. prasībām</v>
      </c>
      <c r="G7" s="101" t="s">
        <v>85</v>
      </c>
      <c r="H7" s="101" t="s">
        <v>86</v>
      </c>
    </row>
    <row r="8" spans="1:8" s="91" customFormat="1" ht="36.75" hidden="1" customHeight="1">
      <c r="A8" s="41"/>
      <c r="B8" s="101"/>
      <c r="C8" s="101"/>
      <c r="D8" s="101"/>
      <c r="E8" s="101"/>
      <c r="F8" s="101"/>
      <c r="G8" s="41"/>
      <c r="H8" s="41"/>
    </row>
    <row r="9" spans="1:8" s="91" customFormat="1" ht="36.75" hidden="1" customHeight="1">
      <c r="A9" s="41"/>
      <c r="B9" s="101"/>
      <c r="C9" s="101"/>
      <c r="D9" s="101"/>
      <c r="E9" s="101"/>
      <c r="F9" s="101"/>
      <c r="G9" s="101"/>
      <c r="H9" s="101"/>
    </row>
    <row r="10" spans="1:8" s="91" customFormat="1" ht="33.75" hidden="1" customHeight="1">
      <c r="A10" s="41"/>
      <c r="B10" s="101"/>
      <c r="C10" s="101"/>
      <c r="D10" s="101"/>
      <c r="E10" s="101"/>
      <c r="F10" s="101"/>
      <c r="G10" s="101"/>
      <c r="H10" s="101"/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I1" sqref="I1"/>
    </sheetView>
  </sheetViews>
  <sheetFormatPr defaultRowHeight="15.75" outlineLevelRow="1"/>
  <cols>
    <col min="1" max="1" width="6.42578125" style="6" customWidth="1"/>
    <col min="2" max="2" width="13.28515625" style="6" customWidth="1"/>
    <col min="3" max="6" width="14.42578125" style="30" customWidth="1"/>
    <col min="7" max="7" width="16.42578125" style="30" customWidth="1"/>
    <col min="8" max="8" width="14.42578125" style="30" customWidth="1"/>
    <col min="9" max="9" width="26.85546875" style="35" customWidth="1"/>
    <col min="10" max="16384" width="9.140625" style="30"/>
  </cols>
  <sheetData>
    <row r="1" spans="1:9" s="8" customFormat="1" ht="18.75">
      <c r="A1" s="127" t="s">
        <v>59</v>
      </c>
      <c r="B1" s="127"/>
      <c r="C1" s="127"/>
      <c r="D1" s="127"/>
      <c r="E1" s="127"/>
      <c r="I1" s="34"/>
    </row>
    <row r="2" spans="1:9" s="8" customFormat="1" ht="31.5" customHeight="1">
      <c r="A2" s="9" t="str">
        <f>+Kvalitate!A2</f>
        <v>Kuldīgas novads</v>
      </c>
      <c r="B2" s="29"/>
      <c r="C2" s="29"/>
      <c r="D2" s="29"/>
      <c r="E2" s="29"/>
      <c r="I2" s="34"/>
    </row>
    <row r="3" spans="1:9" s="7" customFormat="1" ht="30" customHeight="1">
      <c r="A3" s="147" t="s">
        <v>0</v>
      </c>
      <c r="B3" s="147" t="s">
        <v>1</v>
      </c>
      <c r="C3" s="154" t="s">
        <v>60</v>
      </c>
      <c r="D3" s="155"/>
      <c r="E3" s="156"/>
      <c r="F3" s="154" t="s">
        <v>61</v>
      </c>
      <c r="G3" s="155"/>
      <c r="H3" s="156"/>
      <c r="I3" s="201" t="s">
        <v>66</v>
      </c>
    </row>
    <row r="4" spans="1:9" s="8" customFormat="1" ht="21.75" customHeight="1">
      <c r="A4" s="202"/>
      <c r="B4" s="202"/>
      <c r="C4" s="147" t="s">
        <v>62</v>
      </c>
      <c r="D4" s="147" t="s">
        <v>52</v>
      </c>
      <c r="E4" s="147" t="s">
        <v>63</v>
      </c>
      <c r="F4" s="147" t="s">
        <v>64</v>
      </c>
      <c r="G4" s="147" t="s">
        <v>63</v>
      </c>
      <c r="H4" s="147" t="s">
        <v>65</v>
      </c>
      <c r="I4" s="202"/>
    </row>
    <row r="5" spans="1:9" s="8" customFormat="1" ht="6" customHeight="1">
      <c r="A5" s="200"/>
      <c r="B5" s="200"/>
      <c r="C5" s="200"/>
      <c r="D5" s="200"/>
      <c r="E5" s="200"/>
      <c r="F5" s="200"/>
      <c r="G5" s="200"/>
      <c r="H5" s="200"/>
      <c r="I5" s="200"/>
    </row>
    <row r="6" spans="1:9" s="92" customFormat="1" ht="91.5" customHeight="1">
      <c r="A6" s="42">
        <v>1</v>
      </c>
      <c r="B6" s="94" t="str">
        <f>+Kvalitate!B6</f>
        <v>Pelči</v>
      </c>
      <c r="C6" s="94" t="s">
        <v>94</v>
      </c>
      <c r="D6" s="94" t="s">
        <v>93</v>
      </c>
      <c r="E6" s="94" t="s">
        <v>92</v>
      </c>
      <c r="F6" s="94" t="s">
        <v>89</v>
      </c>
      <c r="G6" s="94" t="s">
        <v>90</v>
      </c>
      <c r="H6" s="94" t="s">
        <v>91</v>
      </c>
      <c r="I6" s="118" t="s">
        <v>95</v>
      </c>
    </row>
    <row r="7" spans="1:9" s="92" customFormat="1" ht="47.25" hidden="1" customHeight="1">
      <c r="A7" s="115"/>
      <c r="B7" s="116"/>
      <c r="C7" s="116"/>
      <c r="D7" s="116"/>
      <c r="E7" s="116"/>
      <c r="F7" s="116"/>
      <c r="G7" s="116"/>
      <c r="H7" s="116"/>
      <c r="I7" s="124"/>
    </row>
    <row r="8" spans="1:9" s="92" customFormat="1" ht="95.25" customHeight="1">
      <c r="A8" s="41">
        <v>2</v>
      </c>
      <c r="B8" s="101" t="str">
        <f>+Kvalitate!B7</f>
        <v>Mežvalde</v>
      </c>
      <c r="C8" s="101" t="s">
        <v>94</v>
      </c>
      <c r="D8" s="101" t="s">
        <v>99</v>
      </c>
      <c r="E8" s="101" t="s">
        <v>100</v>
      </c>
      <c r="F8" s="101" t="s">
        <v>98</v>
      </c>
      <c r="G8" s="101" t="s">
        <v>96</v>
      </c>
      <c r="H8" s="101" t="s">
        <v>97</v>
      </c>
      <c r="I8" s="93" t="s">
        <v>101</v>
      </c>
    </row>
    <row r="9" spans="1:9" s="92" customFormat="1" ht="66" hidden="1" customHeight="1">
      <c r="A9" s="115"/>
      <c r="B9" s="116"/>
      <c r="C9" s="120"/>
      <c r="D9" s="120"/>
      <c r="E9" s="116"/>
      <c r="F9" s="116"/>
      <c r="G9" s="116"/>
      <c r="H9" s="116"/>
      <c r="I9" s="117"/>
    </row>
    <row r="10" spans="1:9" s="91" customFormat="1" ht="114" hidden="1" customHeight="1" outlineLevel="1">
      <c r="A10" s="41"/>
      <c r="B10" s="101"/>
      <c r="C10" s="101"/>
      <c r="D10" s="101"/>
      <c r="E10" s="101"/>
      <c r="F10" s="101"/>
      <c r="G10" s="101"/>
      <c r="H10" s="101"/>
      <c r="I10" s="93"/>
    </row>
    <row r="11" spans="1:9" s="91" customFormat="1" ht="15" hidden="1">
      <c r="A11" s="41"/>
      <c r="B11" s="101"/>
      <c r="C11" s="94"/>
      <c r="D11" s="94"/>
      <c r="E11" s="101"/>
      <c r="F11" s="101"/>
      <c r="G11" s="101"/>
      <c r="H11" s="101"/>
      <c r="I11" s="93"/>
    </row>
    <row r="12" spans="1:9" s="91" customFormat="1" ht="84" hidden="1" customHeight="1">
      <c r="A12" s="41"/>
      <c r="B12" s="101"/>
      <c r="C12" s="101"/>
      <c r="D12" s="101"/>
      <c r="E12" s="101"/>
      <c r="F12" s="101"/>
      <c r="G12" s="101"/>
      <c r="H12" s="41"/>
      <c r="I12" s="93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2012-02-06T07:31:52Z</cp:lastPrinted>
  <dcterms:created xsi:type="dcterms:W3CDTF">2011-12-13T13:06:12Z</dcterms:created>
  <dcterms:modified xsi:type="dcterms:W3CDTF">2012-02-06T09:16:18Z</dcterms:modified>
</cp:coreProperties>
</file>