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D5" i="2"/>
  <c r="E6" i="1"/>
  <c r="L35" i="3"/>
  <c r="G7" i="1"/>
  <c r="H35" i="3" l="1"/>
  <c r="I35" s="1"/>
  <c r="H27"/>
  <c r="A2" i="5"/>
  <c r="A2" i="4"/>
  <c r="F27" i="3"/>
  <c r="K27"/>
  <c r="K7" i="1"/>
  <c r="B16"/>
  <c r="F35" i="3" l="1"/>
  <c r="G35" s="1"/>
  <c r="B21"/>
  <c r="B2"/>
  <c r="A2"/>
  <c r="B7" i="4"/>
  <c r="B7" i="5" s="1"/>
  <c r="B6" i="4"/>
  <c r="B6" i="5" s="1"/>
  <c r="I27" i="3"/>
  <c r="B1"/>
  <c r="B7" i="2"/>
  <c r="B5"/>
  <c r="H7"/>
  <c r="I7" s="1"/>
  <c r="M7" i="1" l="1"/>
  <c r="I7"/>
  <c r="K35" i="3" l="1"/>
  <c r="G27"/>
  <c r="E35"/>
  <c r="E27"/>
  <c r="A2" i="2"/>
</calcChain>
</file>

<file path=xl/sharedStrings.xml><?xml version="1.0" encoding="utf-8"?>
<sst xmlns="http://schemas.openxmlformats.org/spreadsheetml/2006/main" count="162" uniqueCount="87">
  <si>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</si>
  <si>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</si>
  <si>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</si>
  <si>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</si>
  <si>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</si>
  <si>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</si>
  <si>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</si>
  <si>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</si>
  <si>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</si>
  <si>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</si>
  <si>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</si>
  <si>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</si>
  <si>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</si>
  <si>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</si>
  <si>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</si>
  <si>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</si>
  <si>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</si>
  <si>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</si>
  <si>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</si>
  <si>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</si>
  <si>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</si>
  <si>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</si>
  <si>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</si>
  <si>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</si>
  <si>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</si>
  <si>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</si>
  <si>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</si>
  <si>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</si>
  <si>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</si>
  <si>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</si>
  <si>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</si>
  <si>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</si>
  <si>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</si>
  <si>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</si>
  <si>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</si>
  <si>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</si>
  <si>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</si>
  <si>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</si>
  <si>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</si>
  <si>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</si>
  <si>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iestādēm un uzņēmumiem</t>
  </si>
  <si>
    <t>Iedzī-votāji</t>
  </si>
  <si>
    <t>Uzņē-mumi</t>
  </si>
  <si>
    <t>U,K</t>
  </si>
  <si>
    <t>Uzņē-mumu skaits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</si>
  <si>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</si>
  <si>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</si>
  <si>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</si>
  <si>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</si>
  <si>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</si>
  <si>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</si>
  <si>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</si>
  <si>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</si>
  <si>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</si>
  <si>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</si>
  <si>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</si>
  <si>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</si>
  <si>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</si>
  <si>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</si>
  <si>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</si>
  <si>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</si>
  <si>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</si>
  <si>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Maksājumu iekasēšana</t>
  </si>
  <si>
    <t>Respondents</t>
  </si>
  <si>
    <t>Rūjienas novads</t>
  </si>
  <si>
    <t>Jeri</t>
  </si>
  <si>
    <t>Endzele</t>
  </si>
  <si>
    <t>SIA „Rūjienas siltums”</t>
  </si>
  <si>
    <t>Rūjienas novada pašvaldības kapitālsabiedrība</t>
  </si>
  <si>
    <t xml:space="preserve">Māris Skuja, Ūdens un kanalizācijas nodaļas vadītājs, tālr. 26483029  </t>
  </si>
  <si>
    <t>no iestādēm un uzņēmumiem, asenizācija</t>
  </si>
  <si>
    <t xml:space="preserve">Endzeles ciema artēziskā aka nr. 1 ”Sprīdītis”
P500162
VĢD DB nr. 6685
 q = 80 m3/dnn; tehn.stāvoklis - apmierinošs (2006.gadā veikta rekonstrukcija). </t>
  </si>
  <si>
    <t>Endzeles atdzelžošanas stacija: slēgti filtri, 2 gab., dozators, verificēts ūdens skaitītājs. Uzstādīti 2 spiedkatli (0,5X2), q = 8 m3/h. Izbūvēta 2006.g. Tehn.stāvoklis - apmierinošs</t>
  </si>
  <si>
    <t xml:space="preserve">L=3,77 km (L = 2770 m ir labā tehniskā stāvoklī, atlikušie 1000 m ir ļoti sliktā stāvoklī). Materiāli - plastmasa, čuguns. </t>
  </si>
  <si>
    <t>Paaugstināts dzelzs jonu daudzums</t>
  </si>
  <si>
    <t xml:space="preserve">atbilst normat. </t>
  </si>
  <si>
    <t>atbilst normat. (Testēšanas pārskats nr. V1/3917.1-2011)</t>
  </si>
  <si>
    <t>Pašteces tīkli, L=3,10 km; materiāli - čuguns, tērauds, plastmasa; tehn.stāvoklis - apmierinošs</t>
  </si>
  <si>
    <t>meliorācijas grāvis -Rūjas upe</t>
  </si>
  <si>
    <t>Notekūdeņu dūņas vienu reizi ceturksnī vai pēc vajadzības tiek izsūknētas un ar īrētu asenizācijas transportu izvestas uz Rūjienas pilsētas bioloģiskajām NAI, kur notiek to apstrāde/nostādināšana, pēc tam dūņas tiek izvestas uz laukiem un izmantotas kā organiskais mēslojums.</t>
  </si>
  <si>
    <t>atbilst normat. (testēšanas pārskats nr. 1/16955.1-2011 un 1/16956.1-2011.)</t>
  </si>
  <si>
    <t>Ir regulatora izsniegta licence, regulatora apstiprināti tarifi un līgums ar pašvaldību par ūdenssaimniecības pakalpojumu sniegšanu</t>
  </si>
  <si>
    <t>Ūdensapgādes (L = 1000 m) un kanalizācijas (L = 250 m) tīklu rekonstrukcija</t>
  </si>
  <si>
    <t>Trīs kanalizācijas pārsūknēšanas stacijas; Spiedvadi, 3 posmi, L=0,63 m.</t>
  </si>
  <si>
    <t>EKO BIO 75-50/60; (Q=75 m3/dnn); tehn.stāvoklis - labs</t>
  </si>
  <si>
    <t xml:space="preserve">Kanalizācijas tīkli Endzelē ir izbūvēti un pieslēgties tiem var 98,4 % pakalpojumu zonas iedzīvotāju, bet viņi šo iespēju neizmanto. </t>
  </si>
  <si>
    <t>Jeros atrodas pansionāts (apmēram 250 iedzīvotāji), 2 dzīvojamās mājas (2 ģimenes), 1 uzņēmums (autoseviss) un pašvaldības vecais kantoris. Visām ēkām ir individuālie risinājumi.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</si>
</sst>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4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0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/>
    <xf numFmtId="0" fontId="6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left"/>
    </xf>
    <xf numFmtId="0" fontId="10" fillId="0" borderId="0" xfId="0" applyFont="1" applyFill="1"/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9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/>
    </xf>
    <xf numFmtId="0" fontId="2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11" fillId="0" borderId="0" xfId="0" applyFont="1"/>
    <xf numFmtId="0" fontId="2" fillId="0" borderId="6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vertical="top" wrapText="1"/>
    </xf>
    <xf numFmtId="0" fontId="12" fillId="0" borderId="2" xfId="0" applyFont="1" applyFill="1" applyBorder="1" applyAlignment="1">
      <alignment wrapText="1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0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64" fontId="2" fillId="0" borderId="1" xfId="0" applyNumberFormat="1" applyFont="1" applyFill="1" applyBorder="1"/>
    <xf numFmtId="1" fontId="2" fillId="0" borderId="6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0" fontId="0" fillId="0" borderId="8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D19" sqref="D19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69" t="s">
        <v>32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18.75">
      <c r="A2" s="9" t="s">
        <v>64</v>
      </c>
    </row>
    <row r="3" spans="1:13" s="7" customFormat="1" ht="36" customHeight="1">
      <c r="A3" s="70" t="s">
        <v>0</v>
      </c>
      <c r="B3" s="70" t="s">
        <v>1</v>
      </c>
      <c r="C3" s="70" t="s">
        <v>2</v>
      </c>
      <c r="D3" s="70"/>
      <c r="E3" s="70"/>
      <c r="F3" s="70" t="s">
        <v>3</v>
      </c>
      <c r="G3" s="70"/>
      <c r="H3" s="70"/>
      <c r="I3" s="70"/>
      <c r="J3" s="70" t="s">
        <v>8</v>
      </c>
      <c r="K3" s="70"/>
      <c r="L3" s="70"/>
      <c r="M3" s="70"/>
    </row>
    <row r="4" spans="1:13" ht="31.5" customHeight="1">
      <c r="A4" s="74"/>
      <c r="B4" s="75"/>
      <c r="C4" s="71" t="s">
        <v>29</v>
      </c>
      <c r="D4" s="71" t="s">
        <v>30</v>
      </c>
      <c r="E4" s="71" t="s">
        <v>31</v>
      </c>
      <c r="F4" s="71" t="s">
        <v>4</v>
      </c>
      <c r="G4" s="71"/>
      <c r="H4" s="72" t="s">
        <v>5</v>
      </c>
      <c r="I4" s="73"/>
      <c r="J4" s="71" t="s">
        <v>4</v>
      </c>
      <c r="K4" s="71"/>
      <c r="L4" s="72" t="s">
        <v>5</v>
      </c>
      <c r="M4" s="73"/>
    </row>
    <row r="5" spans="1:13">
      <c r="A5" s="75"/>
      <c r="B5" s="76"/>
      <c r="C5" s="77"/>
      <c r="D5" s="78"/>
      <c r="E5" s="78"/>
      <c r="F5" s="26" t="s">
        <v>6</v>
      </c>
      <c r="G5" s="26" t="s">
        <v>7</v>
      </c>
      <c r="H5" s="26" t="s">
        <v>6</v>
      </c>
      <c r="I5" s="26" t="s">
        <v>7</v>
      </c>
      <c r="J5" s="26" t="s">
        <v>6</v>
      </c>
      <c r="K5" s="26" t="s">
        <v>7</v>
      </c>
      <c r="L5" s="26" t="s">
        <v>6</v>
      </c>
      <c r="M5" s="26" t="s">
        <v>7</v>
      </c>
    </row>
    <row r="6" spans="1:13" ht="49.5" customHeight="1">
      <c r="A6" s="55">
        <v>1</v>
      </c>
      <c r="B6" s="130" t="s">
        <v>65</v>
      </c>
      <c r="C6" s="131">
        <v>367</v>
      </c>
      <c r="D6" s="46">
        <v>260</v>
      </c>
      <c r="E6" s="54">
        <f>+D6</f>
        <v>260</v>
      </c>
      <c r="F6" s="84" t="s">
        <v>86</v>
      </c>
      <c r="G6" s="128"/>
      <c r="H6" s="128"/>
      <c r="I6" s="128"/>
      <c r="J6" s="128"/>
      <c r="K6" s="128"/>
      <c r="L6" s="128"/>
      <c r="M6" s="129"/>
    </row>
    <row r="7" spans="1:13">
      <c r="A7" s="55">
        <v>2</v>
      </c>
      <c r="B7" s="113" t="s">
        <v>66</v>
      </c>
      <c r="C7" s="114">
        <v>380</v>
      </c>
      <c r="D7" s="46">
        <v>378</v>
      </c>
      <c r="E7" s="54">
        <v>385</v>
      </c>
      <c r="F7" s="54">
        <v>385</v>
      </c>
      <c r="G7" s="10">
        <f>F7/E7</f>
        <v>1</v>
      </c>
      <c r="H7" s="55">
        <v>385</v>
      </c>
      <c r="I7" s="10">
        <f>H7/E7</f>
        <v>1</v>
      </c>
      <c r="J7" s="54">
        <v>244</v>
      </c>
      <c r="K7" s="10">
        <f>J7/E7</f>
        <v>0.63376623376623376</v>
      </c>
      <c r="L7" s="55">
        <v>244</v>
      </c>
      <c r="M7" s="11">
        <f>L7/E7</f>
        <v>0.63376623376623376</v>
      </c>
    </row>
    <row r="8" spans="1:13" ht="18.75" customHeight="1">
      <c r="A8" s="38"/>
      <c r="B8" s="112" t="s">
        <v>85</v>
      </c>
      <c r="C8" s="112"/>
      <c r="D8" s="83"/>
      <c r="E8" s="83"/>
      <c r="F8" s="83"/>
      <c r="G8" s="83"/>
      <c r="H8" s="83"/>
      <c r="I8" s="83"/>
      <c r="J8" s="83"/>
      <c r="K8" s="83"/>
      <c r="L8" s="83"/>
      <c r="M8" s="40"/>
    </row>
    <row r="9" spans="1:13" hidden="1">
      <c r="A9" s="38"/>
      <c r="B9" s="32"/>
      <c r="C9" s="32"/>
      <c r="D9" s="32"/>
      <c r="E9" s="32"/>
      <c r="F9" s="32"/>
      <c r="G9" s="39"/>
      <c r="H9" s="38"/>
      <c r="I9" s="39"/>
      <c r="J9" s="32"/>
      <c r="K9" s="39"/>
      <c r="L9" s="38"/>
      <c r="M9" s="40"/>
    </row>
    <row r="10" spans="1:13" hidden="1">
      <c r="A10" s="38"/>
      <c r="B10" s="32"/>
      <c r="C10" s="32"/>
      <c r="D10" s="32"/>
      <c r="E10" s="32"/>
      <c r="F10" s="32"/>
      <c r="G10" s="39"/>
      <c r="H10" s="38"/>
      <c r="I10" s="39"/>
      <c r="J10" s="32"/>
      <c r="K10" s="39"/>
      <c r="L10" s="38"/>
      <c r="M10" s="40"/>
    </row>
    <row r="11" spans="1:13" ht="9" hidden="1" customHeight="1"/>
    <row r="12" spans="1:13" ht="35.25" customHeight="1">
      <c r="A12" s="70" t="s">
        <v>0</v>
      </c>
      <c r="B12" s="70" t="s">
        <v>1</v>
      </c>
      <c r="C12" s="71" t="s">
        <v>36</v>
      </c>
      <c r="D12" s="71"/>
      <c r="E12" s="71"/>
      <c r="F12" s="103"/>
      <c r="G12" s="72" t="s">
        <v>38</v>
      </c>
      <c r="H12" s="80"/>
      <c r="I12" s="73"/>
    </row>
    <row r="13" spans="1:13">
      <c r="A13" s="74"/>
      <c r="B13" s="104"/>
      <c r="C13" s="72" t="s">
        <v>10</v>
      </c>
      <c r="D13" s="105"/>
      <c r="E13" s="72" t="s">
        <v>11</v>
      </c>
      <c r="F13" s="106"/>
      <c r="G13" s="81" t="s">
        <v>41</v>
      </c>
      <c r="H13" s="81" t="s">
        <v>39</v>
      </c>
      <c r="I13" s="81" t="s">
        <v>42</v>
      </c>
    </row>
    <row r="14" spans="1:13" ht="47.25">
      <c r="A14" s="104"/>
      <c r="B14" s="107"/>
      <c r="C14" s="31" t="s">
        <v>37</v>
      </c>
      <c r="D14" s="55" t="s">
        <v>44</v>
      </c>
      <c r="E14" s="55" t="s">
        <v>37</v>
      </c>
      <c r="F14" s="55" t="s">
        <v>44</v>
      </c>
      <c r="G14" s="82"/>
      <c r="H14" s="82"/>
      <c r="I14" s="82"/>
    </row>
    <row r="15" spans="1:13" s="60" customFormat="1" hidden="1">
      <c r="A15" s="57"/>
      <c r="B15" s="108"/>
      <c r="C15" s="109"/>
      <c r="D15" s="62"/>
      <c r="E15" s="57"/>
      <c r="F15" s="57"/>
      <c r="G15" s="59"/>
      <c r="H15" s="59"/>
      <c r="I15" s="59"/>
      <c r="J15" s="61"/>
    </row>
    <row r="16" spans="1:13">
      <c r="A16" s="55">
        <v>2</v>
      </c>
      <c r="B16" s="110" t="str">
        <f>B7</f>
        <v>Endzele</v>
      </c>
      <c r="C16" s="111">
        <v>2</v>
      </c>
      <c r="D16" s="56">
        <v>3</v>
      </c>
      <c r="E16" s="55">
        <v>2</v>
      </c>
      <c r="F16" s="55">
        <v>3</v>
      </c>
      <c r="G16" s="11">
        <v>1</v>
      </c>
      <c r="H16" s="11" t="s">
        <v>28</v>
      </c>
      <c r="I16" s="11" t="s">
        <v>28</v>
      </c>
      <c r="J16" s="12"/>
    </row>
  </sheetData>
  <mergeCells count="24">
    <mergeCell ref="A12:A14"/>
    <mergeCell ref="B12:B14"/>
    <mergeCell ref="E4:E5"/>
    <mergeCell ref="J3:M3"/>
    <mergeCell ref="J4:K4"/>
    <mergeCell ref="L4:M4"/>
    <mergeCell ref="D4:D5"/>
    <mergeCell ref="C12:F12"/>
    <mergeCell ref="C13:D13"/>
    <mergeCell ref="E13:F13"/>
    <mergeCell ref="G12:I12"/>
    <mergeCell ref="G13:G14"/>
    <mergeCell ref="H13:H14"/>
    <mergeCell ref="I13:I14"/>
    <mergeCell ref="B8:L8"/>
    <mergeCell ref="F6:M6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activeCell="D5" sqref="D5:J5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33</v>
      </c>
    </row>
    <row r="2" spans="1:10" ht="18.75">
      <c r="A2" s="13" t="str">
        <f>+Nodrosinajums!A2</f>
        <v>Rūjienas novads</v>
      </c>
    </row>
    <row r="3" spans="1:10" s="7" customFormat="1" ht="39.75" customHeight="1">
      <c r="A3" s="81" t="s">
        <v>0</v>
      </c>
      <c r="B3" s="81" t="s">
        <v>1</v>
      </c>
      <c r="C3" s="81"/>
      <c r="D3" s="91" t="s">
        <v>9</v>
      </c>
      <c r="E3" s="92"/>
      <c r="F3" s="88" t="s">
        <v>12</v>
      </c>
      <c r="G3" s="89"/>
      <c r="H3" s="89"/>
      <c r="I3" s="89"/>
      <c r="J3" s="90"/>
    </row>
    <row r="4" spans="1:10" ht="34.5" customHeight="1">
      <c r="A4" s="86"/>
      <c r="B4" s="87"/>
      <c r="C4" s="95"/>
      <c r="D4" s="93"/>
      <c r="E4" s="94"/>
      <c r="F4" s="55" t="s">
        <v>13</v>
      </c>
      <c r="G4" s="55" t="s">
        <v>34</v>
      </c>
      <c r="H4" s="55" t="s">
        <v>14</v>
      </c>
      <c r="I4" s="72" t="s">
        <v>62</v>
      </c>
      <c r="J4" s="79"/>
    </row>
    <row r="5" spans="1:10" s="32" customFormat="1" ht="36" customHeight="1">
      <c r="A5" s="31">
        <v>1</v>
      </c>
      <c r="B5" s="54" t="str">
        <f>+Nodrosinajums!B6</f>
        <v>Jeri</v>
      </c>
      <c r="C5" s="54" t="s">
        <v>43</v>
      </c>
      <c r="D5" s="85" t="str">
        <f>+Nodrosinajums!F6</f>
        <v>Jeros atrodas pansionāts (apmēram 250 iedzīvotāji), 2 dzīvojamās mājas (2 ģimenes), 1 uzņēmums (autoseviss) un pašvaldības vecais kantoris. Visām ēkām ir individuālie risinājumi.</v>
      </c>
      <c r="E5" s="132"/>
      <c r="F5" s="133"/>
      <c r="G5" s="133"/>
      <c r="H5" s="133"/>
      <c r="I5" s="133"/>
      <c r="J5" s="134"/>
    </row>
    <row r="6" spans="1:10" s="127" customFormat="1" ht="18" customHeight="1">
      <c r="A6" s="122"/>
      <c r="B6" s="123"/>
      <c r="C6" s="124" t="s">
        <v>63</v>
      </c>
      <c r="D6" s="125" t="s">
        <v>69</v>
      </c>
      <c r="E6" s="125"/>
      <c r="F6" s="125"/>
      <c r="G6" s="125"/>
      <c r="H6" s="125"/>
      <c r="I6" s="125"/>
      <c r="J6" s="126"/>
    </row>
    <row r="7" spans="1:10" s="32" customFormat="1" ht="96.75" customHeight="1">
      <c r="A7" s="31">
        <v>2</v>
      </c>
      <c r="B7" s="115" t="str">
        <f>+Nodrosinajums!B7</f>
        <v>Endzele</v>
      </c>
      <c r="C7" s="116" t="s">
        <v>43</v>
      </c>
      <c r="D7" s="117" t="s">
        <v>67</v>
      </c>
      <c r="E7" s="118"/>
      <c r="F7" s="119" t="s">
        <v>68</v>
      </c>
      <c r="G7" s="8" t="s">
        <v>81</v>
      </c>
      <c r="H7" s="119" t="str">
        <f>+D7</f>
        <v>SIA „Rūjienas siltums”</v>
      </c>
      <c r="I7" s="120" t="str">
        <f>+H7</f>
        <v>SIA „Rūjienas siltums”</v>
      </c>
      <c r="J7" s="121"/>
    </row>
    <row r="8" spans="1:10" s="127" customFormat="1" ht="18" customHeight="1">
      <c r="A8" s="122"/>
      <c r="B8" s="123"/>
      <c r="C8" s="124" t="s">
        <v>63</v>
      </c>
      <c r="D8" s="125" t="s">
        <v>69</v>
      </c>
      <c r="E8" s="125"/>
      <c r="F8" s="125"/>
      <c r="G8" s="125"/>
      <c r="H8" s="125"/>
      <c r="I8" s="125"/>
      <c r="J8" s="126"/>
    </row>
    <row r="16" spans="1:10">
      <c r="F16" s="14"/>
    </row>
  </sheetData>
  <mergeCells count="9">
    <mergeCell ref="I7:J7"/>
    <mergeCell ref="D7:E7"/>
    <mergeCell ref="A3:A4"/>
    <mergeCell ref="B3:B4"/>
    <mergeCell ref="F3:J3"/>
    <mergeCell ref="D3:E4"/>
    <mergeCell ref="I4:J4"/>
    <mergeCell ref="C3:C4"/>
    <mergeCell ref="D5:J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topLeftCell="B1" workbookViewId="0">
      <selection activeCell="K27" sqref="K27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35</v>
      </c>
      <c r="B1" s="33" t="str">
        <f>+A1</f>
        <v>Ūdensapgādes un kanalizācijas pakalpojumu daudzums</v>
      </c>
    </row>
    <row r="2" spans="1:13" s="1" customFormat="1" ht="24" customHeight="1">
      <c r="A2" s="1" t="str">
        <f>+Nodrosinajums!A2</f>
        <v>Rūjienas novads</v>
      </c>
      <c r="B2" s="33" t="str">
        <f>Nodrosinajums!A2</f>
        <v>Rūjienas novads</v>
      </c>
    </row>
    <row r="3" spans="1:13" s="1" customFormat="1" ht="28.5" hidden="1" customHeight="1">
      <c r="B3" s="33"/>
    </row>
    <row r="4" spans="1:13" s="7" customFormat="1" ht="15.75" hidden="1">
      <c r="A4" s="70"/>
      <c r="B4" s="70"/>
      <c r="C4" s="70"/>
      <c r="D4" s="135"/>
      <c r="E4" s="136"/>
      <c r="F4" s="136"/>
      <c r="G4" s="136"/>
      <c r="H4" s="137"/>
      <c r="I4" s="137"/>
      <c r="J4" s="137"/>
      <c r="K4" s="137"/>
      <c r="L4" s="137"/>
      <c r="M4" s="138"/>
    </row>
    <row r="5" spans="1:13" s="7" customFormat="1" ht="33" hidden="1" customHeight="1">
      <c r="A5" s="70"/>
      <c r="B5" s="70"/>
      <c r="C5" s="70"/>
      <c r="D5" s="70"/>
      <c r="E5" s="70"/>
      <c r="F5" s="88"/>
      <c r="G5" s="90"/>
      <c r="H5" s="70"/>
      <c r="I5" s="70"/>
      <c r="J5" s="70"/>
      <c r="K5" s="70"/>
      <c r="L5" s="70"/>
      <c r="M5" s="70"/>
    </row>
    <row r="6" spans="1:13" s="7" customFormat="1" ht="33" hidden="1" customHeight="1">
      <c r="A6" s="70"/>
      <c r="B6" s="70"/>
      <c r="C6" s="70"/>
      <c r="D6" s="53"/>
      <c r="E6" s="53"/>
      <c r="F6" s="53"/>
      <c r="G6" s="53"/>
      <c r="H6" s="53"/>
      <c r="I6" s="53"/>
      <c r="J6" s="53"/>
      <c r="K6" s="53"/>
      <c r="L6" s="88"/>
      <c r="M6" s="139"/>
    </row>
    <row r="7" spans="1:13" s="6" customFormat="1" ht="15.75" hidden="1">
      <c r="A7" s="140"/>
      <c r="B7" s="141"/>
      <c r="C7" s="142"/>
      <c r="D7" s="142"/>
      <c r="E7" s="143"/>
      <c r="F7" s="144"/>
      <c r="G7" s="145"/>
      <c r="H7" s="144"/>
      <c r="I7" s="144"/>
      <c r="J7" s="144"/>
      <c r="K7" s="144"/>
      <c r="L7" s="146"/>
      <c r="M7" s="147"/>
    </row>
    <row r="8" spans="1:13" s="6" customFormat="1" ht="15.75" hidden="1">
      <c r="A8" s="148"/>
      <c r="B8" s="141"/>
      <c r="C8" s="142"/>
      <c r="D8" s="142"/>
      <c r="E8" s="143"/>
      <c r="F8" s="144"/>
      <c r="G8" s="145"/>
      <c r="H8" s="144"/>
      <c r="I8" s="144"/>
      <c r="J8" s="144"/>
      <c r="K8" s="144"/>
      <c r="L8" s="146"/>
      <c r="M8" s="147"/>
    </row>
    <row r="9" spans="1:13" s="6" customFormat="1" ht="15.75" hidden="1">
      <c r="A9" s="149"/>
      <c r="B9" s="141"/>
      <c r="C9" s="142"/>
      <c r="D9" s="150"/>
      <c r="E9" s="143"/>
      <c r="F9" s="144"/>
      <c r="G9" s="145"/>
      <c r="H9" s="144"/>
      <c r="I9" s="144"/>
      <c r="J9" s="144"/>
      <c r="K9" s="144"/>
      <c r="L9" s="146"/>
      <c r="M9" s="147"/>
    </row>
    <row r="10" spans="1:13" s="25" customFormat="1" ht="18.75" hidden="1" customHeight="1">
      <c r="A10" s="22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23"/>
    </row>
    <row r="11" spans="1:13" s="4" customFormat="1" ht="33.75" hidden="1" customHeight="1">
      <c r="A11" s="15"/>
      <c r="B11" s="15"/>
      <c r="C11" s="28"/>
      <c r="D11" s="15"/>
      <c r="E11" s="27"/>
      <c r="F11" s="97"/>
      <c r="G11" s="98"/>
      <c r="H11" s="98"/>
      <c r="I11" s="98"/>
      <c r="J11" s="98"/>
      <c r="K11" s="98"/>
      <c r="L11" s="98"/>
      <c r="M11" s="98"/>
    </row>
    <row r="12" spans="1:13" s="6" customFormat="1" ht="14.25" hidden="1" customHeight="1">
      <c r="B12" s="5"/>
    </row>
    <row r="13" spans="1:13" s="7" customFormat="1" ht="15.75" hidden="1">
      <c r="A13" s="70"/>
      <c r="B13" s="70"/>
      <c r="C13" s="70"/>
      <c r="D13" s="135"/>
      <c r="E13" s="136"/>
      <c r="F13" s="136"/>
      <c r="G13" s="136"/>
      <c r="H13" s="137"/>
      <c r="I13" s="137"/>
      <c r="J13" s="137"/>
      <c r="K13" s="137"/>
      <c r="L13" s="137"/>
      <c r="M13" s="138"/>
    </row>
    <row r="14" spans="1:13" s="7" customFormat="1" ht="57.75" hidden="1" customHeight="1">
      <c r="A14" s="70"/>
      <c r="B14" s="70"/>
      <c r="C14" s="70"/>
      <c r="D14" s="70"/>
      <c r="E14" s="70"/>
      <c r="F14" s="88"/>
      <c r="G14" s="90"/>
      <c r="H14" s="70"/>
      <c r="I14" s="70"/>
      <c r="J14" s="70"/>
      <c r="K14" s="70"/>
      <c r="L14" s="70"/>
      <c r="M14" s="70"/>
    </row>
    <row r="15" spans="1:13" s="7" customFormat="1" ht="33" hidden="1" customHeight="1">
      <c r="A15" s="70"/>
      <c r="B15" s="70"/>
      <c r="C15" s="70"/>
      <c r="D15" s="53"/>
      <c r="E15" s="53"/>
      <c r="F15" s="53"/>
      <c r="G15" s="53"/>
      <c r="H15" s="53"/>
      <c r="I15" s="53"/>
      <c r="J15" s="53"/>
      <c r="K15" s="53"/>
      <c r="L15" s="88"/>
      <c r="M15" s="139"/>
    </row>
    <row r="16" spans="1:13" s="6" customFormat="1" ht="15.75" hidden="1">
      <c r="A16" s="140"/>
      <c r="B16" s="141"/>
      <c r="C16" s="142"/>
      <c r="D16" s="151"/>
      <c r="E16" s="151"/>
      <c r="F16" s="151"/>
      <c r="G16" s="152"/>
      <c r="H16" s="151"/>
      <c r="I16" s="151"/>
      <c r="J16" s="151"/>
      <c r="K16" s="151"/>
      <c r="L16" s="146"/>
      <c r="M16" s="147"/>
    </row>
    <row r="17" spans="1:13" s="6" customFormat="1" ht="15.75" hidden="1">
      <c r="A17" s="148"/>
      <c r="B17" s="141"/>
      <c r="C17" s="142"/>
      <c r="D17" s="151"/>
      <c r="E17" s="151"/>
      <c r="F17" s="151"/>
      <c r="G17" s="152"/>
      <c r="H17" s="151"/>
      <c r="I17" s="151"/>
      <c r="J17" s="151"/>
      <c r="K17" s="151"/>
      <c r="L17" s="146"/>
      <c r="M17" s="147"/>
    </row>
    <row r="18" spans="1:13" s="6" customFormat="1" ht="15.75" hidden="1">
      <c r="A18" s="149"/>
      <c r="B18" s="141"/>
      <c r="C18" s="142"/>
      <c r="D18" s="151"/>
      <c r="E18" s="151"/>
      <c r="F18" s="151"/>
      <c r="G18" s="152"/>
      <c r="H18" s="151"/>
      <c r="I18" s="151"/>
      <c r="J18" s="151"/>
      <c r="K18" s="151"/>
      <c r="L18" s="146"/>
      <c r="M18" s="147"/>
    </row>
    <row r="19" spans="1:13" s="6" customFormat="1" ht="7.5" hidden="1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25" customFormat="1" ht="18.75" hidden="1" customHeight="1">
      <c r="A20" s="22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23"/>
    </row>
    <row r="21" spans="1:13" s="6" customFormat="1" ht="30.75" customHeight="1">
      <c r="B21" s="33" t="str">
        <f>Nodrosinajums!B7</f>
        <v>Endzele</v>
      </c>
    </row>
    <row r="22" spans="1:13" s="7" customFormat="1" ht="15.75">
      <c r="A22" s="70" t="s">
        <v>1</v>
      </c>
      <c r="B22" s="70" t="s">
        <v>15</v>
      </c>
      <c r="C22" s="70"/>
      <c r="D22" s="135" t="s">
        <v>10</v>
      </c>
      <c r="E22" s="136"/>
      <c r="F22" s="136"/>
      <c r="G22" s="136"/>
      <c r="H22" s="137"/>
      <c r="I22" s="137"/>
      <c r="J22" s="137"/>
      <c r="K22" s="137"/>
      <c r="L22" s="137"/>
      <c r="M22" s="138"/>
    </row>
    <row r="23" spans="1:13" s="7" customFormat="1" ht="33" customHeight="1">
      <c r="A23" s="70"/>
      <c r="B23" s="70"/>
      <c r="C23" s="70"/>
      <c r="D23" s="70" t="s">
        <v>16</v>
      </c>
      <c r="E23" s="70"/>
      <c r="F23" s="88" t="s">
        <v>22</v>
      </c>
      <c r="G23" s="90"/>
      <c r="H23" s="70" t="s">
        <v>19</v>
      </c>
      <c r="I23" s="70"/>
      <c r="J23" s="70"/>
      <c r="K23" s="70"/>
      <c r="L23" s="70"/>
      <c r="M23" s="70"/>
    </row>
    <row r="24" spans="1:13" s="7" customFormat="1" ht="33" customHeight="1">
      <c r="A24" s="70"/>
      <c r="B24" s="70"/>
      <c r="C24" s="70"/>
      <c r="D24" s="53" t="s">
        <v>17</v>
      </c>
      <c r="E24" s="53" t="s">
        <v>18</v>
      </c>
      <c r="F24" s="53" t="s">
        <v>17</v>
      </c>
      <c r="G24" s="53" t="s">
        <v>7</v>
      </c>
      <c r="H24" s="53" t="s">
        <v>21</v>
      </c>
      <c r="I24" s="53" t="s">
        <v>18</v>
      </c>
      <c r="J24" s="53" t="s">
        <v>20</v>
      </c>
      <c r="K24" s="53" t="s">
        <v>23</v>
      </c>
      <c r="L24" s="88" t="s">
        <v>40</v>
      </c>
      <c r="M24" s="139"/>
    </row>
    <row r="25" spans="1:13" s="6" customFormat="1" ht="15.75" hidden="1">
      <c r="A25" s="140"/>
      <c r="B25" s="141">
        <v>2008</v>
      </c>
      <c r="C25" s="142"/>
      <c r="D25" s="142" t="s">
        <v>28</v>
      </c>
      <c r="E25" s="142" t="s">
        <v>28</v>
      </c>
      <c r="F25" s="142" t="s">
        <v>28</v>
      </c>
      <c r="G25" s="142" t="s">
        <v>28</v>
      </c>
      <c r="H25" s="142" t="s">
        <v>28</v>
      </c>
      <c r="I25" s="142" t="s">
        <v>28</v>
      </c>
      <c r="J25" s="142" t="s">
        <v>28</v>
      </c>
      <c r="K25" s="142" t="s">
        <v>28</v>
      </c>
      <c r="L25" s="153" t="s">
        <v>28</v>
      </c>
      <c r="M25" s="154"/>
    </row>
    <row r="26" spans="1:13" s="6" customFormat="1" ht="15.75" hidden="1">
      <c r="A26" s="148"/>
      <c r="B26" s="141">
        <v>2009</v>
      </c>
      <c r="C26" s="142"/>
      <c r="D26" s="142" t="s">
        <v>28</v>
      </c>
      <c r="E26" s="142" t="s">
        <v>28</v>
      </c>
      <c r="F26" s="142" t="s">
        <v>28</v>
      </c>
      <c r="G26" s="142" t="s">
        <v>28</v>
      </c>
      <c r="H26" s="142" t="s">
        <v>28</v>
      </c>
      <c r="I26" s="142" t="s">
        <v>28</v>
      </c>
      <c r="J26" s="142" t="s">
        <v>28</v>
      </c>
      <c r="K26" s="142" t="s">
        <v>28</v>
      </c>
      <c r="L26" s="153" t="s">
        <v>28</v>
      </c>
      <c r="M26" s="154"/>
    </row>
    <row r="27" spans="1:13" s="6" customFormat="1" ht="15.75">
      <c r="A27" s="149"/>
      <c r="B27" s="141">
        <v>2010</v>
      </c>
      <c r="C27" s="142"/>
      <c r="D27" s="150">
        <v>17200</v>
      </c>
      <c r="E27" s="143">
        <f>+D27/365</f>
        <v>47.123287671232873</v>
      </c>
      <c r="F27" s="144">
        <f>D27-H27</f>
        <v>5850</v>
      </c>
      <c r="G27" s="155">
        <f>+F27/D27</f>
        <v>0.34011627906976744</v>
      </c>
      <c r="H27" s="144">
        <f t="shared" ref="H27" si="0">J27+L27</f>
        <v>11350</v>
      </c>
      <c r="I27" s="143">
        <f>+H27/365</f>
        <v>31.095890410958905</v>
      </c>
      <c r="J27" s="144">
        <v>9556</v>
      </c>
      <c r="K27" s="143">
        <f>J27/365/Nodrosinajums!$F$7*1000</f>
        <v>68.00213485144991</v>
      </c>
      <c r="L27" s="153">
        <v>1794</v>
      </c>
      <c r="M27" s="156"/>
    </row>
    <row r="28" spans="1:13" s="51" customFormat="1" ht="15.75">
      <c r="A28" s="47"/>
      <c r="B28" s="48"/>
      <c r="C28" s="48"/>
      <c r="D28" s="48"/>
      <c r="E28" s="49"/>
      <c r="F28" s="50"/>
      <c r="G28" s="50"/>
      <c r="H28" s="48"/>
      <c r="I28" s="48"/>
      <c r="J28" s="48"/>
      <c r="K28" s="50"/>
      <c r="L28" s="48"/>
      <c r="M28" s="48"/>
    </row>
    <row r="29" spans="1:13" s="6" customFormat="1" ht="5.25" customHeight="1">
      <c r="B29" s="5"/>
    </row>
    <row r="30" spans="1:13" s="7" customFormat="1" ht="15.75">
      <c r="A30" s="70" t="s">
        <v>1</v>
      </c>
      <c r="B30" s="70" t="s">
        <v>15</v>
      </c>
      <c r="C30" s="70"/>
      <c r="D30" s="135" t="s">
        <v>11</v>
      </c>
      <c r="E30" s="136"/>
      <c r="F30" s="136"/>
      <c r="G30" s="136"/>
      <c r="H30" s="137"/>
      <c r="I30" s="137"/>
      <c r="J30" s="137"/>
      <c r="K30" s="137"/>
      <c r="L30" s="137"/>
      <c r="M30" s="138"/>
    </row>
    <row r="31" spans="1:13" s="7" customFormat="1" ht="33" customHeight="1">
      <c r="A31" s="70"/>
      <c r="B31" s="70"/>
      <c r="C31" s="70"/>
      <c r="D31" s="70" t="s">
        <v>25</v>
      </c>
      <c r="E31" s="70"/>
      <c r="F31" s="88" t="s">
        <v>24</v>
      </c>
      <c r="G31" s="90"/>
      <c r="H31" s="70" t="s">
        <v>26</v>
      </c>
      <c r="I31" s="70"/>
      <c r="J31" s="70"/>
      <c r="K31" s="70"/>
      <c r="L31" s="70"/>
      <c r="M31" s="70"/>
    </row>
    <row r="32" spans="1:13" s="7" customFormat="1" ht="51" customHeight="1">
      <c r="A32" s="70"/>
      <c r="B32" s="70"/>
      <c r="C32" s="70"/>
      <c r="D32" s="53" t="s">
        <v>17</v>
      </c>
      <c r="E32" s="53" t="s">
        <v>18</v>
      </c>
      <c r="F32" s="53" t="s">
        <v>17</v>
      </c>
      <c r="G32" s="53" t="s">
        <v>7</v>
      </c>
      <c r="H32" s="53" t="s">
        <v>21</v>
      </c>
      <c r="I32" s="53" t="s">
        <v>18</v>
      </c>
      <c r="J32" s="53" t="s">
        <v>27</v>
      </c>
      <c r="K32" s="53" t="s">
        <v>23</v>
      </c>
      <c r="L32" s="88" t="s">
        <v>70</v>
      </c>
      <c r="M32" s="90"/>
    </row>
    <row r="33" spans="1:14" s="6" customFormat="1" ht="15.75" hidden="1">
      <c r="A33" s="140"/>
      <c r="B33" s="141">
        <v>2008</v>
      </c>
      <c r="C33" s="142"/>
      <c r="D33" s="144" t="s">
        <v>28</v>
      </c>
      <c r="E33" s="144" t="s">
        <v>28</v>
      </c>
      <c r="F33" s="144" t="s">
        <v>28</v>
      </c>
      <c r="G33" s="144" t="s">
        <v>28</v>
      </c>
      <c r="H33" s="144" t="s">
        <v>28</v>
      </c>
      <c r="I33" s="144" t="s">
        <v>28</v>
      </c>
      <c r="J33" s="144" t="s">
        <v>28</v>
      </c>
      <c r="K33" s="144" t="s">
        <v>28</v>
      </c>
      <c r="L33" s="153" t="s">
        <v>28</v>
      </c>
      <c r="M33" s="154"/>
      <c r="N33" s="157"/>
    </row>
    <row r="34" spans="1:14" s="6" customFormat="1" ht="15.75" hidden="1">
      <c r="A34" s="148"/>
      <c r="B34" s="141">
        <v>2009</v>
      </c>
      <c r="C34" s="142"/>
      <c r="D34" s="144" t="s">
        <v>28</v>
      </c>
      <c r="E34" s="144" t="s">
        <v>28</v>
      </c>
      <c r="F34" s="144" t="s">
        <v>28</v>
      </c>
      <c r="G34" s="144" t="s">
        <v>28</v>
      </c>
      <c r="H34" s="144" t="s">
        <v>28</v>
      </c>
      <c r="I34" s="144" t="s">
        <v>28</v>
      </c>
      <c r="J34" s="144" t="s">
        <v>28</v>
      </c>
      <c r="K34" s="144" t="s">
        <v>28</v>
      </c>
      <c r="L34" s="153" t="s">
        <v>28</v>
      </c>
      <c r="M34" s="154"/>
      <c r="N34" s="157"/>
    </row>
    <row r="35" spans="1:14" s="6" customFormat="1" ht="15.75">
      <c r="A35" s="149"/>
      <c r="B35" s="141">
        <v>2010</v>
      </c>
      <c r="C35" s="142"/>
      <c r="D35" s="144">
        <v>15500</v>
      </c>
      <c r="E35" s="143">
        <f>+D35/365</f>
        <v>42.465753424657535</v>
      </c>
      <c r="F35" s="144">
        <f t="shared" ref="F35" si="1">D35-H35</f>
        <v>6206</v>
      </c>
      <c r="G35" s="145">
        <f t="shared" ref="G35" si="2">F35/D35</f>
        <v>0.40038709677419354</v>
      </c>
      <c r="H35" s="144">
        <f t="shared" ref="H35" si="3">J35+L35</f>
        <v>9294</v>
      </c>
      <c r="I35" s="143">
        <f t="shared" ref="I35" si="4">H35/365</f>
        <v>25.463013698630139</v>
      </c>
      <c r="J35" s="144">
        <v>5450</v>
      </c>
      <c r="K35" s="143">
        <f>+J35/365/Nodrosinajums!J7*1000</f>
        <v>61.194700202110937</v>
      </c>
      <c r="L35" s="153">
        <f>1794+2050</f>
        <v>3844</v>
      </c>
      <c r="M35" s="154"/>
      <c r="N35" s="157"/>
    </row>
    <row r="36" spans="1:14" s="25" customFormat="1" ht="23.25" customHeight="1">
      <c r="A36" s="22"/>
      <c r="B36" s="96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24"/>
    </row>
    <row r="37" spans="1:14" s="4" customFormat="1" ht="15.75" hidden="1">
      <c r="A37" s="15"/>
      <c r="B37" s="29"/>
      <c r="C37" s="28"/>
      <c r="D37" s="29"/>
      <c r="E37" s="27"/>
      <c r="F37" s="27"/>
      <c r="G37" s="29"/>
      <c r="H37" s="28"/>
      <c r="I37" s="28"/>
      <c r="J37" s="28"/>
      <c r="K37" s="30"/>
      <c r="L37" s="28"/>
      <c r="M37" s="28"/>
    </row>
  </sheetData>
  <mergeCells count="46">
    <mergeCell ref="A16:A18"/>
    <mergeCell ref="A22:A24"/>
    <mergeCell ref="D23:E23"/>
    <mergeCell ref="D30:M30"/>
    <mergeCell ref="D31:E31"/>
    <mergeCell ref="F31:G31"/>
    <mergeCell ref="H31:M31"/>
    <mergeCell ref="D22:M22"/>
    <mergeCell ref="L32:M32"/>
    <mergeCell ref="A25:A27"/>
    <mergeCell ref="A33:A35"/>
    <mergeCell ref="A30:A32"/>
    <mergeCell ref="B30:B32"/>
    <mergeCell ref="C30:C32"/>
    <mergeCell ref="H5:M5"/>
    <mergeCell ref="B36:M36"/>
    <mergeCell ref="L24:M24"/>
    <mergeCell ref="L6:M6"/>
    <mergeCell ref="F23:G23"/>
    <mergeCell ref="H23:M23"/>
    <mergeCell ref="L16:M16"/>
    <mergeCell ref="L17:M17"/>
    <mergeCell ref="L18:M18"/>
    <mergeCell ref="L15:M15"/>
    <mergeCell ref="F11:M11"/>
    <mergeCell ref="L8:M8"/>
    <mergeCell ref="L9:M9"/>
    <mergeCell ref="B20:L20"/>
    <mergeCell ref="B22:B24"/>
    <mergeCell ref="C22:C24"/>
    <mergeCell ref="L7:M7"/>
    <mergeCell ref="A4:A6"/>
    <mergeCell ref="A7:A9"/>
    <mergeCell ref="A13:A15"/>
    <mergeCell ref="B13:B15"/>
    <mergeCell ref="C13:C15"/>
    <mergeCell ref="B4:B6"/>
    <mergeCell ref="C4:C6"/>
    <mergeCell ref="B10:L10"/>
    <mergeCell ref="D4:M4"/>
    <mergeCell ref="D13:M13"/>
    <mergeCell ref="D14:E14"/>
    <mergeCell ref="F14:G14"/>
    <mergeCell ref="H14:M14"/>
    <mergeCell ref="D5:E5"/>
    <mergeCell ref="F5:G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A6" sqref="A6:XFD6"/>
    </sheetView>
  </sheetViews>
  <sheetFormatPr defaultRowHeight="15.75"/>
  <cols>
    <col min="1" max="1" width="6.42578125" style="6" customWidth="1"/>
    <col min="2" max="2" width="13.28515625" style="6" customWidth="1"/>
    <col min="3" max="8" width="19" style="35" customWidth="1"/>
    <col min="9" max="16384" width="9.140625" style="35"/>
  </cols>
  <sheetData>
    <row r="1" spans="1:8" s="8" customFormat="1" ht="18.75">
      <c r="A1" s="69" t="s">
        <v>52</v>
      </c>
      <c r="B1" s="69"/>
      <c r="C1" s="69"/>
      <c r="D1" s="69"/>
      <c r="E1" s="69"/>
    </row>
    <row r="2" spans="1:8" s="8" customFormat="1" ht="18.75">
      <c r="A2" s="9" t="str">
        <f>Nodrosinajums!A2</f>
        <v>Rūjienas novads</v>
      </c>
      <c r="B2" s="34"/>
      <c r="C2" s="34"/>
      <c r="D2" s="34"/>
      <c r="E2" s="34"/>
    </row>
    <row r="3" spans="1:8" s="7" customFormat="1" ht="30" customHeight="1">
      <c r="A3" s="70" t="s">
        <v>0</v>
      </c>
      <c r="B3" s="70" t="s">
        <v>1</v>
      </c>
      <c r="C3" s="70" t="s">
        <v>45</v>
      </c>
      <c r="D3" s="70"/>
      <c r="E3" s="70"/>
      <c r="F3" s="70" t="s">
        <v>53</v>
      </c>
      <c r="G3" s="70"/>
      <c r="H3" s="70"/>
    </row>
    <row r="4" spans="1:8" s="8" customFormat="1" ht="21.75" customHeight="1">
      <c r="A4" s="74"/>
      <c r="B4" s="100"/>
      <c r="C4" s="70" t="s">
        <v>46</v>
      </c>
      <c r="D4" s="70" t="s">
        <v>47</v>
      </c>
      <c r="E4" s="70" t="s">
        <v>48</v>
      </c>
      <c r="F4" s="70" t="s">
        <v>49</v>
      </c>
      <c r="G4" s="70" t="s">
        <v>50</v>
      </c>
      <c r="H4" s="70" t="s">
        <v>51</v>
      </c>
    </row>
    <row r="5" spans="1:8" s="8" customFormat="1" ht="6" customHeight="1">
      <c r="A5" s="100"/>
      <c r="B5" s="100"/>
      <c r="C5" s="99"/>
      <c r="D5" s="99"/>
      <c r="E5" s="99"/>
      <c r="F5" s="99"/>
      <c r="G5" s="99"/>
      <c r="H5" s="99"/>
    </row>
    <row r="6" spans="1:8" s="60" customFormat="1" hidden="1">
      <c r="A6" s="57">
        <v>1</v>
      </c>
      <c r="B6" s="58" t="str">
        <f>+Nodrosinajums!B6</f>
        <v>Jeri</v>
      </c>
      <c r="C6" s="57"/>
      <c r="D6" s="58"/>
      <c r="E6" s="58"/>
      <c r="F6" s="58"/>
      <c r="G6" s="58"/>
      <c r="H6" s="58"/>
    </row>
    <row r="7" spans="1:8" s="8" customFormat="1" ht="252" customHeight="1">
      <c r="A7" s="43">
        <v>2</v>
      </c>
      <c r="B7" s="42" t="str">
        <f>+Nodrosinajums!B7</f>
        <v>Endzele</v>
      </c>
      <c r="C7" s="41" t="s">
        <v>74</v>
      </c>
      <c r="D7" s="41" t="s">
        <v>75</v>
      </c>
      <c r="E7" s="41" t="s">
        <v>76</v>
      </c>
      <c r="F7" s="41" t="s">
        <v>80</v>
      </c>
      <c r="G7" s="66" t="s">
        <v>78</v>
      </c>
      <c r="H7" s="67" t="s">
        <v>79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A6" sqref="A6:XFD6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35" customWidth="1"/>
    <col min="9" max="9" width="26.85546875" style="37" customWidth="1"/>
    <col min="10" max="16384" width="9.140625" style="35"/>
  </cols>
  <sheetData>
    <row r="1" spans="1:9" s="8" customFormat="1" ht="18.75">
      <c r="A1" s="69" t="s">
        <v>54</v>
      </c>
      <c r="B1" s="69"/>
      <c r="C1" s="69"/>
      <c r="D1" s="69"/>
      <c r="E1" s="69"/>
      <c r="I1" s="36"/>
    </row>
    <row r="2" spans="1:9" s="8" customFormat="1" ht="18.75">
      <c r="A2" s="9" t="str">
        <f>Nodrosinajums!A2</f>
        <v>Rūjienas novads</v>
      </c>
      <c r="B2" s="34"/>
      <c r="C2" s="34"/>
      <c r="D2" s="34"/>
      <c r="E2" s="34"/>
      <c r="I2" s="36"/>
    </row>
    <row r="3" spans="1:9" s="7" customFormat="1" ht="30" customHeight="1">
      <c r="A3" s="70" t="s">
        <v>0</v>
      </c>
      <c r="B3" s="70" t="s">
        <v>1</v>
      </c>
      <c r="C3" s="70" t="s">
        <v>55</v>
      </c>
      <c r="D3" s="70"/>
      <c r="E3" s="70"/>
      <c r="F3" s="70" t="s">
        <v>56</v>
      </c>
      <c r="G3" s="70"/>
      <c r="H3" s="70"/>
      <c r="I3" s="101" t="s">
        <v>61</v>
      </c>
    </row>
    <row r="4" spans="1:9" s="8" customFormat="1" ht="21.75" customHeight="1">
      <c r="A4" s="74"/>
      <c r="B4" s="100"/>
      <c r="C4" s="70" t="s">
        <v>57</v>
      </c>
      <c r="D4" s="70" t="s">
        <v>47</v>
      </c>
      <c r="E4" s="70" t="s">
        <v>58</v>
      </c>
      <c r="F4" s="70" t="s">
        <v>59</v>
      </c>
      <c r="G4" s="70" t="s">
        <v>58</v>
      </c>
      <c r="H4" s="70" t="s">
        <v>60</v>
      </c>
      <c r="I4" s="102"/>
    </row>
    <row r="5" spans="1:9" s="8" customFormat="1" ht="6" customHeight="1">
      <c r="A5" s="100"/>
      <c r="B5" s="100"/>
      <c r="C5" s="99"/>
      <c r="D5" s="99"/>
      <c r="E5" s="99"/>
      <c r="F5" s="99"/>
      <c r="G5" s="99"/>
      <c r="H5" s="99"/>
      <c r="I5" s="102"/>
    </row>
    <row r="6" spans="1:9" s="60" customFormat="1" hidden="1">
      <c r="A6" s="57">
        <v>1</v>
      </c>
      <c r="B6" s="58" t="str">
        <f>+Kvalitate!B6</f>
        <v>Jeri</v>
      </c>
      <c r="C6" s="63"/>
      <c r="D6" s="63"/>
      <c r="E6" s="63"/>
      <c r="F6" s="63"/>
      <c r="G6" s="63"/>
      <c r="H6" s="63"/>
      <c r="I6" s="64"/>
    </row>
    <row r="7" spans="1:9" s="8" customFormat="1" ht="140.25">
      <c r="A7" s="44">
        <v>2</v>
      </c>
      <c r="B7" s="45" t="str">
        <f>+Kvalitate!B7</f>
        <v>Endzele</v>
      </c>
      <c r="C7" s="68" t="s">
        <v>71</v>
      </c>
      <c r="D7" s="68" t="s">
        <v>72</v>
      </c>
      <c r="E7" s="68" t="s">
        <v>73</v>
      </c>
      <c r="F7" s="68" t="s">
        <v>84</v>
      </c>
      <c r="G7" s="68" t="s">
        <v>77</v>
      </c>
      <c r="H7" s="68" t="s">
        <v>83</v>
      </c>
      <c r="I7" s="52" t="s">
        <v>82</v>
      </c>
    </row>
    <row r="8" spans="1:9">
      <c r="D8" s="65"/>
    </row>
    <row r="9" spans="1:9">
      <c r="D9" s="65"/>
    </row>
    <row r="10" spans="1:9">
      <c r="D10" s="65"/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2012-01-27T07:26:51Z</cp:lastPrinted>
  <dcterms:created xsi:type="dcterms:W3CDTF">2011-12-13T13:06:12Z</dcterms:created>
  <dcterms:modified xsi:type="dcterms:W3CDTF">2012-01-27T07:29:34Z</dcterms:modified>
</cp:coreProperties>
</file>