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4"/>
  </bookViews>
  <sheets>
    <sheet name="Nodrosinajums" sheetId="1" r:id="rId1"/>
    <sheet name="Pakalpoj-sn" sheetId="2" r:id="rId2"/>
    <sheet name="U-K-apjomi" sheetId="3" r:id="rId3"/>
    <sheet name="Kvalitate" sheetId="4" r:id="rId4"/>
    <sheet name="Infrastrukt" sheetId="5" r:id="rId5"/>
  </sheets>
  <calcPr calcId="125725"/>
</workbook>
</file>

<file path=xl/calcChain.xml><?xml version="1.0" encoding="utf-8"?>
<calcChain xmlns="http://schemas.openxmlformats.org/spreadsheetml/2006/main">
  <c r="I8" i="2"/>
  <c r="H8"/>
  <c r="I10"/>
  <c r="H10"/>
  <c r="C10"/>
  <c r="M14" i="1"/>
  <c r="K14"/>
  <c r="I14"/>
  <c r="G14"/>
  <c r="E14"/>
  <c r="C9" i="2"/>
  <c r="I9"/>
  <c r="H9"/>
  <c r="E12" i="1"/>
  <c r="I7" i="2"/>
  <c r="H7"/>
  <c r="L8" i="1"/>
  <c r="H6" i="4"/>
  <c r="F6"/>
  <c r="E6"/>
  <c r="J9" i="3"/>
  <c r="J8"/>
  <c r="J7"/>
  <c r="H6" i="2"/>
  <c r="J6" i="1"/>
  <c r="I6" i="2" l="1"/>
  <c r="J14" i="1"/>
  <c r="H14"/>
  <c r="E10"/>
  <c r="E8" l="1"/>
  <c r="L18" i="3"/>
  <c r="L17"/>
  <c r="K9"/>
  <c r="J18" s="1"/>
  <c r="H18" s="1"/>
  <c r="D18" s="1"/>
  <c r="E18" s="1"/>
  <c r="K8"/>
  <c r="J17" s="1"/>
  <c r="H17" s="1"/>
  <c r="D17" s="1"/>
  <c r="E17" s="1"/>
  <c r="K7"/>
  <c r="J16" s="1"/>
  <c r="H16" s="1"/>
  <c r="D16" s="1"/>
  <c r="E16" s="1"/>
  <c r="L16"/>
  <c r="E6" i="1"/>
  <c r="H6"/>
  <c r="L6"/>
  <c r="I16" i="3" l="1"/>
  <c r="K18"/>
  <c r="K17"/>
  <c r="A2" i="4"/>
  <c r="A2" i="5" s="1"/>
  <c r="B3" i="3"/>
  <c r="M6" i="1"/>
  <c r="K6"/>
  <c r="I6"/>
  <c r="G6"/>
  <c r="A2" i="3"/>
  <c r="B10" i="4"/>
  <c r="B10" i="5" s="1"/>
  <c r="B9" i="4"/>
  <c r="B9" i="5" s="1"/>
  <c r="B8" i="4"/>
  <c r="B8" i="5" s="1"/>
  <c r="B7" i="4"/>
  <c r="B7" i="5" s="1"/>
  <c r="B6" i="4"/>
  <c r="B6" i="5" s="1"/>
  <c r="L14" i="1"/>
  <c r="I15" i="3"/>
  <c r="B1"/>
  <c r="K16"/>
  <c r="E8"/>
  <c r="E7"/>
  <c r="B10" i="2"/>
  <c r="B9"/>
  <c r="B8"/>
  <c r="B7"/>
  <c r="B6"/>
  <c r="B30" i="1"/>
  <c r="B29"/>
  <c r="B28"/>
  <c r="B27"/>
  <c r="B26"/>
  <c r="C6" i="2"/>
  <c r="I18" i="3" l="1"/>
  <c r="I17"/>
  <c r="G8" i="1"/>
  <c r="I8"/>
  <c r="I7" i="3"/>
  <c r="C8" i="2"/>
  <c r="B2" i="3" l="1"/>
  <c r="M8" i="1"/>
  <c r="K8"/>
  <c r="E9" i="3"/>
  <c r="A2" i="2"/>
  <c r="I9" i="3" l="1"/>
  <c r="I8"/>
</calcChain>
</file>

<file path=xl/sharedStrings.xml><?xml version="1.0" encoding="utf-8"?>
<sst xmlns="http://schemas.openxmlformats.org/spreadsheetml/2006/main" count="182" uniqueCount="99">
  <si>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</si>
  <si>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</si>
  <si>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</si>
  <si>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</si>
  <si>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</si>
  <si>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</si>
  <si>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</si>
  <si>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</si>
  <si>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</si>
  <si>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</si>
  <si>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</si>
  <si>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</si>
  <si>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</si>
  <si>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</si>
  <si>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</si>
  <si>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</si>
  <si>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</si>
  <si>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</si>
  <si>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</si>
  <si>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</si>
  <si>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</si>
  <si>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</si>
  <si>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</si>
  <si>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</si>
  <si>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</si>
  <si>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</si>
  <si>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No lietotājiem savāktais notekūdeņu daudzums, m3/gadā</t>
  </si>
  <si>
    <t>no iedzīvotājiem</t>
  </si>
  <si>
    <t>nd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</si>
  <si>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</si>
  <si>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</si>
  <si>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</si>
  <si>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</si>
  <si>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</si>
  <si>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</si>
  <si>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</si>
  <si>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</si>
  <si>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</si>
  <si>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</si>
  <si>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</si>
  <si>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</si>
  <si>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 xml:space="preserve">iestādēm un uzņēmumiem </t>
  </si>
  <si>
    <t>no iestādēm un uzņēmumiem</t>
  </si>
  <si>
    <t>Iedzī-votāji</t>
  </si>
  <si>
    <t>Uzņē-mumi</t>
  </si>
  <si>
    <t>U,K</t>
  </si>
  <si>
    <t>Uzņē-mumu skaits</t>
  </si>
  <si>
    <t>TUME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</si>
  <si>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</si>
  <si>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</si>
  <si>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</si>
  <si>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</si>
  <si>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</si>
  <si>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</si>
  <si>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</si>
  <si>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</si>
  <si>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</si>
  <si>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</si>
  <si>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</si>
  <si>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</si>
  <si>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</si>
  <si>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</si>
  <si>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</si>
  <si>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</si>
  <si>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</si>
  <si>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Ir pašvaldības lēmums</t>
  </si>
  <si>
    <t>Fe&gt;0,2 mg/l</t>
  </si>
  <si>
    <t>Ventspils novads</t>
  </si>
  <si>
    <t>Užava</t>
  </si>
  <si>
    <t>Tārgale</t>
  </si>
  <si>
    <t>Pope</t>
  </si>
  <si>
    <t>Puze</t>
  </si>
  <si>
    <t>Ance</t>
  </si>
  <si>
    <t>Ventspils novada pašvaldība</t>
  </si>
  <si>
    <t>Pašvaldība</t>
  </si>
  <si>
    <t>Dati ūdens bilancei nav ticami.</t>
  </si>
  <si>
    <t>Dati kanalizācijas bilancei nav ticami.</t>
  </si>
  <si>
    <t>L=3150 m, PVC, d=110 mm, tehn.stāvoklis apmierinošs.</t>
  </si>
  <si>
    <t>USS, filtri PRIOR3D-50T.QDOM, q=7,5 m3/h, tehn.stāvoklis apmierinošs</t>
  </si>
  <si>
    <t>NAI, Q=100 m3/dnn, tehn.stāvoklis apmierinošs.</t>
  </si>
  <si>
    <t>L=3660 m, PVC, d=160 un 250 mm, tehn.stāvoklis apmierinošs.</t>
  </si>
  <si>
    <t>KSS, q=10 m3/h, tehn.stāvoklis apmierinošs.</t>
  </si>
  <si>
    <t>2 urbumi, tehn.stāvoklis apmierinošs</t>
  </si>
  <si>
    <t>Užavā 2005.-2007.g.realizēts ūdenssaimniecības attīstības projekts, kura ietvaros uzbūvēta USS, jauns urbums, rekonstruēts vecais urvums, rekonstruēti ūdensapgādes tīkli (L=2923 m), izbūvētas jaunas NAI un KSS, rekonstruēti kanalizācijas tīkli (L=2979 m). Respondents nav uzrādījis, kādi pasākumi vēl nepieciešami.</t>
  </si>
  <si>
    <t>Atbilst normat.prasībām</t>
  </si>
  <si>
    <t>Skat.informāciju TEPā</t>
  </si>
  <si>
    <t>Skai informāciju TEPā</t>
  </si>
  <si>
    <t>Puzes ciemā apbūve ir skraja, galveno apbūvi veido Puzes muiža, iedzīvotāju skaits uzrādīts pēc informācijas, kas pieejama teritorijas plānojuma paskaidrojuma rakstā. Puzes muižai ir tikai individuālie UK risinājumi.</t>
  </si>
  <si>
    <t>Ancē 2005.-2007.gadā realizēts ūdenssaimniecībaas attīstības projekts. Atbilstoši informācijai, kas iekļauta teritorijas attīstības plānojuma paskaidrojuma rakstā, pakalpojumu kvalitāte ir atbilstoša vides normatīvajām prasībām.</t>
  </si>
  <si>
    <t>L=2,117 km, tehn.stāvoklis apmierinošs.</t>
  </si>
  <si>
    <t>L=3,295 km, tehn.stāvoklis apmierinošs.</t>
  </si>
  <si>
    <t>Ancē 2005.-2007.gadā realizēts ūdenssaimniecībaas attīstības projekts. Projekta ietvaros rekonstruēti ūdensvadi (L=837 m), sakārtoti urbumi, rekonstruētas NAI un KSS un rekonstruēti kanalizācijas tīkli (L=550 m). Respondents nav uzrādījis, kādi pasākumi vēl nepieciešami.</t>
  </si>
  <si>
    <t>USS, tehn.stāvoklis apmierinošs</t>
  </si>
  <si>
    <t>KSS, tehn.stāvoklis apmierinošs.</t>
  </si>
  <si>
    <t>Popē 2005.-2007.gadā realizēts ūdenssaimniecībaas attīstības projekts. Atbilstoši informācijai, kas iekļauta teritorijas attīstības plānojuma paskaidrojuma rakstā, pakalpojumu kvalitāte ir atbilstoša vides normatīvajām prasībām.</t>
  </si>
  <si>
    <t>Popē 2005.-2007.gadā realizēts ūdenssaimniecībaas attīstības projekts. Projekta ietvaros rekonstruētas NAI un 2 KSS, rekonstruēti kanalizācijas tīkli (L=3187 m) un ūdensapgādes tīkli (L=2391 m). Respondents nav uzrādījis, kādi pasākumi vēl nepieciešami.</t>
  </si>
  <si>
    <t>L=2391 m, tehn.stāvoklis apmierinošs.</t>
  </si>
  <si>
    <t>L=3187 m, tehn.stāvoklis apmierinošs.</t>
  </si>
  <si>
    <t>2 KSS, tehn.stāvoklis apmierinošs.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</si>
</sst>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7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  <font>
      <sz val="10"/>
      <name val="Arial"/>
      <charset val="186"/>
    </font>
    <font>
      <sz val="11"/>
      <color indexed="8"/>
      <name val="Times New Roman"/>
      <family val="1"/>
    </font>
    <font>
      <i/>
      <sz val="12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indexed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9" fontId="10" fillId="0" borderId="0" applyFont="0" applyFill="0" applyBorder="0" applyAlignment="0" applyProtection="0"/>
    <xf numFmtId="0" fontId="12" fillId="0" borderId="0"/>
  </cellStyleXfs>
  <cellXfs count="207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9" fontId="2" fillId="0" borderId="0" xfId="0" applyNumberFormat="1" applyFont="1" applyFill="1" applyBorder="1"/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" fontId="6" fillId="0" borderId="0" xfId="0" applyNumberFormat="1" applyFont="1" applyFill="1"/>
    <xf numFmtId="0" fontId="6" fillId="0" borderId="0" xfId="0" applyFont="1" applyFill="1"/>
    <xf numFmtId="165" fontId="6" fillId="0" borderId="0" xfId="0" applyNumberFormat="1" applyFont="1" applyFill="1" applyBorder="1"/>
    <xf numFmtId="1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/>
    <xf numFmtId="9" fontId="6" fillId="0" borderId="0" xfId="0" applyNumberFormat="1" applyFont="1" applyFill="1" applyBorder="1"/>
    <xf numFmtId="1" fontId="6" fillId="0" borderId="0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11" fillId="0" borderId="0" xfId="0" applyFont="1" applyFill="1" applyAlignment="1">
      <alignment vertical="top" wrapText="1"/>
    </xf>
    <xf numFmtId="0" fontId="2" fillId="0" borderId="0" xfId="0" applyFont="1"/>
    <xf numFmtId="0" fontId="2" fillId="0" borderId="1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right" vertical="top"/>
    </xf>
    <xf numFmtId="0" fontId="2" fillId="0" borderId="13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13" fillId="0" borderId="4" xfId="0" applyFont="1" applyFill="1" applyBorder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9" fontId="9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/>
    </xf>
    <xf numFmtId="9" fontId="9" fillId="0" borderId="1" xfId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left"/>
    </xf>
    <xf numFmtId="0" fontId="9" fillId="0" borderId="6" xfId="0" applyFont="1" applyFill="1" applyBorder="1" applyAlignment="1">
      <alignment vertical="top" wrapText="1"/>
    </xf>
    <xf numFmtId="0" fontId="9" fillId="0" borderId="10" xfId="0" applyFont="1" applyFill="1" applyBorder="1" applyAlignment="1">
      <alignment vertical="top" wrapText="1"/>
    </xf>
    <xf numFmtId="0" fontId="9" fillId="0" borderId="1" xfId="2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2" applyFont="1" applyFill="1" applyBorder="1" applyAlignment="1">
      <alignment horizontal="left"/>
    </xf>
    <xf numFmtId="0" fontId="14" fillId="0" borderId="1" xfId="2" applyFont="1" applyFill="1" applyBorder="1" applyAlignment="1">
      <alignment horizontal="center"/>
    </xf>
    <xf numFmtId="0" fontId="14" fillId="0" borderId="0" xfId="0" applyFont="1" applyFill="1" applyAlignment="1">
      <alignment vertical="top" wrapText="1"/>
    </xf>
    <xf numFmtId="0" fontId="2" fillId="0" borderId="13" xfId="0" applyFont="1" applyFill="1" applyBorder="1" applyAlignment="1">
      <alignment horizontal="center" vertical="top"/>
    </xf>
    <xf numFmtId="0" fontId="0" fillId="0" borderId="13" xfId="0" applyFill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/>
    <xf numFmtId="1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center"/>
    </xf>
    <xf numFmtId="9" fontId="2" fillId="0" borderId="1" xfId="0" applyNumberFormat="1" applyFont="1" applyFill="1" applyBorder="1"/>
    <xf numFmtId="1" fontId="2" fillId="0" borderId="4" xfId="0" applyNumberFormat="1" applyFont="1" applyFill="1" applyBorder="1" applyAlignment="1">
      <alignment horizontal="right"/>
    </xf>
    <xf numFmtId="1" fontId="2" fillId="0" borderId="6" xfId="0" applyNumberFormat="1" applyFont="1" applyFill="1" applyBorder="1"/>
    <xf numFmtId="1" fontId="2" fillId="0" borderId="6" xfId="0" applyNumberFormat="1" applyFont="1" applyFill="1" applyBorder="1" applyAlignment="1">
      <alignment horizontal="right"/>
    </xf>
    <xf numFmtId="1" fontId="2" fillId="0" borderId="0" xfId="0" applyNumberFormat="1" applyFont="1" applyFill="1"/>
    <xf numFmtId="165" fontId="2" fillId="0" borderId="1" xfId="0" applyNumberFormat="1" applyFont="1" applyFill="1" applyBorder="1" applyAlignment="1">
      <alignment horizontal="center"/>
    </xf>
    <xf numFmtId="1" fontId="2" fillId="0" borderId="4" xfId="0" applyNumberFormat="1" applyFont="1" applyFill="1" applyBorder="1"/>
    <xf numFmtId="10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/>
    <xf numFmtId="1" fontId="2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right"/>
    </xf>
    <xf numFmtId="9" fontId="2" fillId="0" borderId="1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1" fontId="2" fillId="0" borderId="4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9" fillId="0" borderId="2" xfId="2" applyFont="1" applyFill="1" applyBorder="1" applyAlignment="1">
      <alignment horizontal="left"/>
    </xf>
    <xf numFmtId="0" fontId="9" fillId="0" borderId="2" xfId="2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" vertical="top" wrapText="1"/>
    </xf>
    <xf numFmtId="0" fontId="14" fillId="0" borderId="3" xfId="2" applyFont="1" applyFill="1" applyBorder="1" applyAlignment="1">
      <alignment horizontal="left"/>
    </xf>
    <xf numFmtId="0" fontId="14" fillId="0" borderId="3" xfId="2" applyFont="1" applyFill="1" applyBorder="1" applyAlignment="1">
      <alignment horizontal="center"/>
    </xf>
    <xf numFmtId="0" fontId="14" fillId="0" borderId="12" xfId="0" applyFont="1" applyFill="1" applyBorder="1" applyAlignment="1">
      <alignment vertical="top"/>
    </xf>
    <xf numFmtId="0" fontId="14" fillId="0" borderId="3" xfId="0" applyFont="1" applyFill="1" applyBorder="1" applyAlignment="1">
      <alignment vertical="top" wrapText="1"/>
    </xf>
    <xf numFmtId="164" fontId="14" fillId="0" borderId="3" xfId="0" applyNumberFormat="1" applyFont="1" applyFill="1" applyBorder="1" applyAlignment="1">
      <alignment vertical="top" wrapText="1"/>
    </xf>
    <xf numFmtId="164" fontId="14" fillId="0" borderId="3" xfId="0" applyNumberFormat="1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vertical="top" wrapText="1"/>
    </xf>
    <xf numFmtId="0" fontId="16" fillId="0" borderId="4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vertical="top" wrapText="1"/>
    </xf>
    <xf numFmtId="0" fontId="14" fillId="0" borderId="5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wrapText="1"/>
    </xf>
    <xf numFmtId="0" fontId="15" fillId="0" borderId="2" xfId="0" applyFont="1" applyFill="1" applyBorder="1" applyAlignment="1">
      <alignment wrapText="1"/>
    </xf>
    <xf numFmtId="0" fontId="15" fillId="0" borderId="2" xfId="0" applyFont="1" applyFill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0" fontId="15" fillId="0" borderId="6" xfId="0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vertical="top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wrapText="1"/>
    </xf>
    <xf numFmtId="0" fontId="0" fillId="0" borderId="12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vertical="top" wrapText="1"/>
    </xf>
    <xf numFmtId="0" fontId="1" fillId="0" borderId="10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0" fontId="0" fillId="0" borderId="6" xfId="0" applyFont="1" applyFill="1" applyBorder="1" applyAlignment="1">
      <alignment horizontal="center" vertical="top" wrapText="1"/>
    </xf>
    <xf numFmtId="0" fontId="0" fillId="0" borderId="10" xfId="0" applyFont="1" applyFill="1" applyBorder="1" applyAlignment="1">
      <alignment vertical="top" wrapText="1"/>
    </xf>
    <xf numFmtId="0" fontId="0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0" fillId="0" borderId="6" xfId="0" applyFont="1" applyFill="1" applyBorder="1" applyAlignment="1">
      <alignment vertical="top" wrapText="1"/>
    </xf>
    <xf numFmtId="0" fontId="1" fillId="0" borderId="11" xfId="0" applyFont="1" applyFill="1" applyBorder="1" applyAlignment="1">
      <alignment vertical="top" wrapText="1"/>
    </xf>
    <xf numFmtId="0" fontId="0" fillId="0" borderId="12" xfId="0" applyFont="1" applyFill="1" applyBorder="1" applyAlignment="1">
      <alignment vertical="top" wrapText="1"/>
    </xf>
    <xf numFmtId="0" fontId="1" fillId="0" borderId="14" xfId="0" applyFont="1" applyFill="1" applyBorder="1" applyAlignment="1">
      <alignment vertical="top" wrapText="1"/>
    </xf>
    <xf numFmtId="0" fontId="0" fillId="0" borderId="15" xfId="0" applyFont="1" applyFill="1" applyBorder="1" applyAlignment="1">
      <alignment vertical="top" wrapText="1"/>
    </xf>
    <xf numFmtId="0" fontId="6" fillId="0" borderId="8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6" fillId="0" borderId="8" xfId="0" applyFont="1" applyFill="1" applyBorder="1" applyAlignment="1">
      <alignment horizontal="left" wrapText="1"/>
    </xf>
    <xf numFmtId="0" fontId="8" fillId="0" borderId="8" xfId="0" applyFont="1" applyFill="1" applyBorder="1" applyAlignment="1">
      <alignment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0" fontId="0" fillId="0" borderId="8" xfId="0" applyFill="1" applyBorder="1" applyAlignment="1"/>
    <xf numFmtId="0" fontId="3" fillId="0" borderId="0" xfId="0" applyFont="1" applyFill="1" applyBorder="1" applyAlignment="1">
      <alignment horizontal="left" wrapText="1"/>
    </xf>
    <xf numFmtId="0" fontId="0" fillId="0" borderId="0" xfId="0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6" fillId="0" borderId="8" xfId="0" applyFont="1" applyBorder="1" applyAlignment="1">
      <alignment wrapText="1"/>
    </xf>
    <xf numFmtId="0" fontId="1" fillId="0" borderId="4" xfId="0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/>
    </xf>
    <xf numFmtId="0" fontId="2" fillId="0" borderId="0" xfId="0" applyNumberFormat="1" applyFont="1" applyFill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wrapText="1"/>
    </xf>
    <xf numFmtId="0" fontId="2" fillId="0" borderId="0" xfId="0" applyNumberFormat="1" applyFont="1"/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13" fillId="0" borderId="4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3" xfId="2" applyFont="1" applyFill="1" applyBorder="1" applyAlignment="1">
      <alignment horizontal="left"/>
    </xf>
    <xf numFmtId="0" fontId="9" fillId="0" borderId="11" xfId="0" applyFont="1" applyFill="1" applyBorder="1" applyAlignment="1">
      <alignment horizontal="left" vertical="top" wrapText="1"/>
    </xf>
    <xf numFmtId="0" fontId="0" fillId="0" borderId="13" xfId="0" applyBorder="1" applyAlignment="1"/>
    <xf numFmtId="0" fontId="0" fillId="0" borderId="12" xfId="0" applyBorder="1" applyAlignment="1"/>
    <xf numFmtId="0" fontId="0" fillId="0" borderId="1" xfId="0" applyFont="1" applyFill="1" applyBorder="1" applyAlignment="1">
      <alignment vertical="top" wrapText="1"/>
    </xf>
  </cellXfs>
  <cellStyles count="3">
    <cellStyle name="Normal" xfId="0" builtinId="0"/>
    <cellStyle name="Normal 2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6"/>
  <sheetViews>
    <sheetView topLeftCell="A3" workbookViewId="0">
      <selection activeCell="B37" sqref="B37"/>
    </sheetView>
  </sheetViews>
  <sheetFormatPr defaultRowHeight="15.75"/>
  <cols>
    <col min="1" max="1" width="6" style="8" customWidth="1"/>
    <col min="2" max="2" width="19.140625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118" t="s">
        <v>32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</row>
    <row r="2" spans="1:13" ht="18.75">
      <c r="A2" s="9" t="s">
        <v>67</v>
      </c>
    </row>
    <row r="3" spans="1:13" s="51" customFormat="1" ht="36" customHeight="1">
      <c r="A3" s="119" t="s">
        <v>0</v>
      </c>
      <c r="B3" s="119" t="s">
        <v>1</v>
      </c>
      <c r="C3" s="119" t="s">
        <v>2</v>
      </c>
      <c r="D3" s="119"/>
      <c r="E3" s="119"/>
      <c r="F3" s="119" t="s">
        <v>3</v>
      </c>
      <c r="G3" s="119"/>
      <c r="H3" s="119"/>
      <c r="I3" s="119"/>
      <c r="J3" s="119" t="s">
        <v>8</v>
      </c>
      <c r="K3" s="119"/>
      <c r="L3" s="119"/>
      <c r="M3" s="119"/>
    </row>
    <row r="4" spans="1:13" s="48" customFormat="1" ht="31.5" customHeight="1">
      <c r="A4" s="123"/>
      <c r="B4" s="124"/>
      <c r="C4" s="120" t="s">
        <v>29</v>
      </c>
      <c r="D4" s="120" t="s">
        <v>30</v>
      </c>
      <c r="E4" s="120" t="s">
        <v>31</v>
      </c>
      <c r="F4" s="120" t="s">
        <v>4</v>
      </c>
      <c r="G4" s="120"/>
      <c r="H4" s="121" t="s">
        <v>5</v>
      </c>
      <c r="I4" s="122"/>
      <c r="J4" s="120" t="s">
        <v>4</v>
      </c>
      <c r="K4" s="120"/>
      <c r="L4" s="121" t="s">
        <v>5</v>
      </c>
      <c r="M4" s="122"/>
    </row>
    <row r="5" spans="1:13" s="48" customFormat="1">
      <c r="A5" s="124"/>
      <c r="B5" s="125"/>
      <c r="C5" s="126"/>
      <c r="D5" s="127"/>
      <c r="E5" s="127"/>
      <c r="F5" s="100" t="s">
        <v>6</v>
      </c>
      <c r="G5" s="100" t="s">
        <v>7</v>
      </c>
      <c r="H5" s="100" t="s">
        <v>6</v>
      </c>
      <c r="I5" s="100" t="s">
        <v>7</v>
      </c>
      <c r="J5" s="100" t="s">
        <v>6</v>
      </c>
      <c r="K5" s="100" t="s">
        <v>7</v>
      </c>
      <c r="L5" s="100" t="s">
        <v>6</v>
      </c>
      <c r="M5" s="100" t="s">
        <v>7</v>
      </c>
    </row>
    <row r="6" spans="1:13" s="48" customFormat="1">
      <c r="A6" s="100">
        <v>1</v>
      </c>
      <c r="B6" s="60" t="s">
        <v>68</v>
      </c>
      <c r="C6" s="63">
        <v>603</v>
      </c>
      <c r="D6" s="61">
        <v>600</v>
      </c>
      <c r="E6" s="99">
        <f>D6</f>
        <v>600</v>
      </c>
      <c r="F6" s="99">
        <v>300</v>
      </c>
      <c r="G6" s="52">
        <f>F6/D6</f>
        <v>0.5</v>
      </c>
      <c r="H6" s="100">
        <f>F6</f>
        <v>300</v>
      </c>
      <c r="I6" s="52">
        <f>H6/D6</f>
        <v>0.5</v>
      </c>
      <c r="J6" s="99">
        <f>+F6</f>
        <v>300</v>
      </c>
      <c r="K6" s="52">
        <f>J6/D6</f>
        <v>0.5</v>
      </c>
      <c r="L6" s="100">
        <f>J6</f>
        <v>300</v>
      </c>
      <c r="M6" s="53">
        <f>L6/D6</f>
        <v>0.5</v>
      </c>
    </row>
    <row r="7" spans="1:13" s="48" customFormat="1" hidden="1">
      <c r="A7" s="100"/>
      <c r="B7" s="60"/>
      <c r="C7" s="63"/>
      <c r="D7" s="116"/>
      <c r="E7" s="116"/>
      <c r="F7" s="116"/>
      <c r="G7" s="116"/>
      <c r="H7" s="116"/>
      <c r="I7" s="116"/>
      <c r="J7" s="116"/>
      <c r="K7" s="116"/>
      <c r="L7" s="116"/>
      <c r="M7" s="117"/>
    </row>
    <row r="8" spans="1:13" s="48" customFormat="1">
      <c r="A8" s="100">
        <v>2</v>
      </c>
      <c r="B8" s="60" t="s">
        <v>69</v>
      </c>
      <c r="C8" s="63">
        <v>603</v>
      </c>
      <c r="D8" s="61">
        <v>715</v>
      </c>
      <c r="E8" s="99">
        <f>D8</f>
        <v>715</v>
      </c>
      <c r="F8" s="99">
        <v>646</v>
      </c>
      <c r="G8" s="52">
        <f t="shared" ref="G8:G14" si="0">F8/D8</f>
        <v>0.90349650349650346</v>
      </c>
      <c r="H8" s="100">
        <v>680</v>
      </c>
      <c r="I8" s="52">
        <f t="shared" ref="I8" si="1">+H8/E8</f>
        <v>0.95104895104895104</v>
      </c>
      <c r="J8" s="99">
        <v>535</v>
      </c>
      <c r="K8" s="52">
        <f t="shared" ref="K8:K10" si="2">+J8/E8</f>
        <v>0.74825174825174823</v>
      </c>
      <c r="L8" s="100">
        <f>+H8</f>
        <v>680</v>
      </c>
      <c r="M8" s="53">
        <f t="shared" ref="M8" si="3">L8/E8</f>
        <v>0.95104895104895104</v>
      </c>
    </row>
    <row r="9" spans="1:13" s="48" customFormat="1" hidden="1">
      <c r="A9" s="100"/>
      <c r="B9" s="60"/>
      <c r="C9" s="63"/>
      <c r="D9" s="116"/>
      <c r="E9" s="116"/>
      <c r="F9" s="116"/>
      <c r="G9" s="116"/>
      <c r="H9" s="116"/>
      <c r="I9" s="116"/>
      <c r="J9" s="116"/>
      <c r="K9" s="116"/>
      <c r="L9" s="116"/>
      <c r="M9" s="117"/>
    </row>
    <row r="10" spans="1:13" s="48" customFormat="1">
      <c r="A10" s="100">
        <v>3</v>
      </c>
      <c r="B10" s="60" t="s">
        <v>70</v>
      </c>
      <c r="C10" s="63">
        <v>600</v>
      </c>
      <c r="D10" s="61">
        <v>632</v>
      </c>
      <c r="E10" s="99">
        <f>D10</f>
        <v>632</v>
      </c>
      <c r="F10" s="100" t="s">
        <v>28</v>
      </c>
      <c r="G10" s="53" t="s">
        <v>28</v>
      </c>
      <c r="H10" s="100" t="s">
        <v>28</v>
      </c>
      <c r="I10" s="53" t="s">
        <v>28</v>
      </c>
      <c r="J10" s="100" t="s">
        <v>28</v>
      </c>
      <c r="K10" s="53" t="s">
        <v>28</v>
      </c>
      <c r="L10" s="100" t="s">
        <v>28</v>
      </c>
      <c r="M10" s="53" t="s">
        <v>28</v>
      </c>
    </row>
    <row r="11" spans="1:13" s="67" customFormat="1" ht="15.75" hidden="1" customHeight="1">
      <c r="A11" s="64"/>
      <c r="B11" s="65"/>
      <c r="C11" s="66"/>
      <c r="D11" s="116"/>
      <c r="E11" s="116"/>
      <c r="F11" s="116"/>
      <c r="G11" s="116"/>
      <c r="H11" s="116"/>
      <c r="I11" s="116"/>
      <c r="J11" s="116"/>
      <c r="K11" s="116"/>
      <c r="L11" s="116"/>
      <c r="M11" s="117"/>
    </row>
    <row r="12" spans="1:13" s="56" customFormat="1">
      <c r="A12" s="54">
        <v>4</v>
      </c>
      <c r="B12" s="102" t="s">
        <v>71</v>
      </c>
      <c r="C12" s="103">
        <v>535</v>
      </c>
      <c r="D12" s="200">
        <v>43</v>
      </c>
      <c r="E12" s="54">
        <f>+D12</f>
        <v>43</v>
      </c>
      <c r="F12" s="54" t="s">
        <v>28</v>
      </c>
      <c r="G12" s="54" t="s">
        <v>28</v>
      </c>
      <c r="H12" s="54" t="s">
        <v>28</v>
      </c>
      <c r="I12" s="54" t="s">
        <v>28</v>
      </c>
      <c r="J12" s="54" t="s">
        <v>28</v>
      </c>
      <c r="K12" s="54" t="s">
        <v>28</v>
      </c>
      <c r="L12" s="54" t="s">
        <v>28</v>
      </c>
      <c r="M12" s="54" t="s">
        <v>28</v>
      </c>
    </row>
    <row r="13" spans="1:13" s="56" customFormat="1" ht="34.5" customHeight="1">
      <c r="A13" s="201"/>
      <c r="B13" s="202"/>
      <c r="C13" s="203" t="s">
        <v>87</v>
      </c>
      <c r="D13" s="204"/>
      <c r="E13" s="204"/>
      <c r="F13" s="204"/>
      <c r="G13" s="204"/>
      <c r="H13" s="204"/>
      <c r="I13" s="204"/>
      <c r="J13" s="204"/>
      <c r="K13" s="204"/>
      <c r="L13" s="204"/>
      <c r="M13" s="205"/>
    </row>
    <row r="14" spans="1:13" s="56" customFormat="1">
      <c r="A14" s="100">
        <v>5</v>
      </c>
      <c r="B14" s="60" t="s">
        <v>72</v>
      </c>
      <c r="C14" s="63">
        <v>450</v>
      </c>
      <c r="D14" s="100" t="s">
        <v>28</v>
      </c>
      <c r="E14" s="99">
        <f>+C14</f>
        <v>450</v>
      </c>
      <c r="F14" s="99">
        <v>240</v>
      </c>
      <c r="G14" s="52">
        <f>F14/E14</f>
        <v>0.53333333333333333</v>
      </c>
      <c r="H14" s="100">
        <f>F14</f>
        <v>240</v>
      </c>
      <c r="I14" s="52">
        <f>H14/E14</f>
        <v>0.53333333333333333</v>
      </c>
      <c r="J14" s="99">
        <f>F14</f>
        <v>240</v>
      </c>
      <c r="K14" s="52">
        <f>J14/E14</f>
        <v>0.53333333333333333</v>
      </c>
      <c r="L14" s="100">
        <f>+J14</f>
        <v>240</v>
      </c>
      <c r="M14" s="53">
        <f>L14/E14</f>
        <v>0.53333333333333333</v>
      </c>
    </row>
    <row r="15" spans="1:13" s="111" customFormat="1" hidden="1">
      <c r="A15" s="104"/>
      <c r="B15" s="105"/>
      <c r="C15" s="106"/>
      <c r="D15" s="107"/>
      <c r="E15" s="108"/>
      <c r="F15" s="108"/>
      <c r="G15" s="109"/>
      <c r="H15" s="104"/>
      <c r="I15" s="109"/>
      <c r="J15" s="108"/>
      <c r="K15" s="109"/>
      <c r="L15" s="104"/>
      <c r="M15" s="110"/>
    </row>
    <row r="16" spans="1:13" s="48" customFormat="1" hidden="1">
      <c r="A16" s="100"/>
      <c r="B16" s="60"/>
      <c r="C16" s="63"/>
      <c r="D16" s="61"/>
      <c r="E16" s="99"/>
      <c r="F16" s="99"/>
      <c r="G16" s="52"/>
      <c r="H16" s="100"/>
      <c r="I16" s="52"/>
      <c r="J16" s="99"/>
      <c r="K16" s="52"/>
      <c r="L16" s="100"/>
      <c r="M16" s="53"/>
    </row>
    <row r="17" spans="1:13" s="48" customFormat="1" hidden="1">
      <c r="A17" s="100"/>
      <c r="B17" s="60"/>
      <c r="C17" s="63"/>
      <c r="D17" s="61"/>
      <c r="E17" s="99"/>
      <c r="F17" s="99"/>
      <c r="G17" s="52"/>
      <c r="H17" s="100"/>
      <c r="I17" s="53"/>
      <c r="J17" s="99"/>
      <c r="K17" s="52"/>
      <c r="L17" s="100"/>
      <c r="M17" s="53"/>
    </row>
    <row r="18" spans="1:13" s="48" customFormat="1" hidden="1">
      <c r="A18" s="100"/>
      <c r="B18" s="60"/>
      <c r="C18" s="63"/>
      <c r="D18" s="61"/>
      <c r="E18" s="99"/>
      <c r="F18" s="99"/>
      <c r="G18" s="52"/>
      <c r="H18" s="100"/>
      <c r="I18" s="53"/>
      <c r="J18" s="99"/>
      <c r="K18" s="52"/>
      <c r="L18" s="100"/>
      <c r="M18" s="53"/>
    </row>
    <row r="19" spans="1:13" s="56" customFormat="1" hidden="1">
      <c r="A19" s="54"/>
      <c r="B19" s="60"/>
      <c r="C19" s="63"/>
      <c r="D19" s="62"/>
      <c r="E19" s="55"/>
      <c r="F19" s="55"/>
      <c r="G19" s="52"/>
      <c r="H19" s="54"/>
      <c r="I19" s="52"/>
      <c r="J19" s="55"/>
      <c r="K19" s="52"/>
      <c r="L19" s="54"/>
      <c r="M19" s="53"/>
    </row>
    <row r="20" spans="1:13" s="48" customFormat="1" hidden="1">
      <c r="A20" s="100"/>
      <c r="B20" s="60"/>
      <c r="C20" s="63"/>
      <c r="D20" s="61"/>
      <c r="E20" s="99"/>
      <c r="F20" s="99"/>
      <c r="G20" s="52"/>
      <c r="H20" s="100"/>
      <c r="I20" s="52"/>
      <c r="J20" s="99"/>
      <c r="K20" s="52"/>
      <c r="L20" s="100"/>
      <c r="M20" s="53"/>
    </row>
    <row r="21" spans="1:13" s="48" customFormat="1" hidden="1">
      <c r="A21" s="100"/>
      <c r="B21" s="60"/>
      <c r="C21" s="63"/>
      <c r="D21" s="61"/>
      <c r="E21" s="99"/>
      <c r="F21" s="99"/>
      <c r="G21" s="52"/>
      <c r="H21" s="100"/>
      <c r="I21" s="52"/>
      <c r="J21" s="99"/>
      <c r="K21" s="52"/>
      <c r="L21" s="100"/>
      <c r="M21" s="53"/>
    </row>
    <row r="22" spans="1:13" s="48" customFormat="1" ht="9" customHeight="1"/>
    <row r="23" spans="1:13" s="48" customFormat="1" ht="35.25" customHeight="1">
      <c r="A23" s="119" t="s">
        <v>0</v>
      </c>
      <c r="B23" s="119" t="s">
        <v>1</v>
      </c>
      <c r="C23" s="120" t="s">
        <v>36</v>
      </c>
      <c r="D23" s="120"/>
      <c r="E23" s="120"/>
      <c r="F23" s="127"/>
      <c r="G23" s="121" t="s">
        <v>38</v>
      </c>
      <c r="H23" s="130"/>
      <c r="I23" s="122"/>
    </row>
    <row r="24" spans="1:13" s="48" customFormat="1">
      <c r="A24" s="123"/>
      <c r="B24" s="124"/>
      <c r="C24" s="121" t="s">
        <v>10</v>
      </c>
      <c r="D24" s="128"/>
      <c r="E24" s="121" t="s">
        <v>11</v>
      </c>
      <c r="F24" s="129"/>
      <c r="G24" s="131" t="s">
        <v>43</v>
      </c>
      <c r="H24" s="131" t="s">
        <v>39</v>
      </c>
      <c r="I24" s="131" t="s">
        <v>44</v>
      </c>
    </row>
    <row r="25" spans="1:13" s="48" customFormat="1" ht="47.25">
      <c r="A25" s="124"/>
      <c r="B25" s="124"/>
      <c r="C25" s="100" t="s">
        <v>37</v>
      </c>
      <c r="D25" s="100" t="s">
        <v>46</v>
      </c>
      <c r="E25" s="100" t="s">
        <v>37</v>
      </c>
      <c r="F25" s="100" t="s">
        <v>46</v>
      </c>
      <c r="G25" s="132"/>
      <c r="H25" s="132"/>
      <c r="I25" s="132"/>
    </row>
    <row r="26" spans="1:13" s="48" customFormat="1">
      <c r="A26" s="100">
        <v>1</v>
      </c>
      <c r="B26" s="99" t="str">
        <f>+B6</f>
        <v>Užava</v>
      </c>
      <c r="C26" s="100">
        <v>0</v>
      </c>
      <c r="D26" s="100">
        <v>0</v>
      </c>
      <c r="E26" s="100">
        <v>2</v>
      </c>
      <c r="F26" s="100">
        <v>1</v>
      </c>
      <c r="G26" s="57">
        <v>0.5</v>
      </c>
      <c r="H26" s="57">
        <v>1</v>
      </c>
      <c r="I26" s="57">
        <v>1</v>
      </c>
      <c r="J26" s="58"/>
    </row>
    <row r="27" spans="1:13" s="48" customFormat="1" hidden="1">
      <c r="A27" s="100">
        <v>2</v>
      </c>
      <c r="B27" s="99" t="str">
        <f>+B8</f>
        <v>Tārgale</v>
      </c>
      <c r="C27" s="100"/>
      <c r="D27" s="100"/>
      <c r="E27" s="100"/>
      <c r="F27" s="100"/>
      <c r="G27" s="57"/>
      <c r="H27" s="57"/>
      <c r="I27" s="57"/>
      <c r="J27" s="58"/>
    </row>
    <row r="28" spans="1:13" s="48" customFormat="1" hidden="1">
      <c r="A28" s="100">
        <v>3</v>
      </c>
      <c r="B28" s="99" t="str">
        <f>+B10</f>
        <v>Pope</v>
      </c>
      <c r="C28" s="100"/>
      <c r="D28" s="100"/>
      <c r="E28" s="100"/>
      <c r="F28" s="100"/>
      <c r="G28" s="57"/>
      <c r="H28" s="100"/>
      <c r="I28" s="100"/>
      <c r="J28" s="58"/>
    </row>
    <row r="29" spans="1:13" s="48" customFormat="1" hidden="1">
      <c r="A29" s="100">
        <v>4</v>
      </c>
      <c r="B29" s="99" t="str">
        <f>+B12</f>
        <v>Puze</v>
      </c>
      <c r="C29" s="100"/>
      <c r="D29" s="100"/>
      <c r="E29" s="100"/>
      <c r="F29" s="100"/>
      <c r="G29" s="57"/>
      <c r="H29" s="57"/>
      <c r="I29" s="57"/>
      <c r="J29" s="58"/>
    </row>
    <row r="30" spans="1:13" s="48" customFormat="1" hidden="1">
      <c r="A30" s="100">
        <v>5</v>
      </c>
      <c r="B30" s="99" t="str">
        <f>+B14</f>
        <v>Ance</v>
      </c>
      <c r="C30" s="100"/>
      <c r="D30" s="100"/>
      <c r="E30" s="100"/>
      <c r="F30" s="100"/>
      <c r="G30" s="100"/>
      <c r="H30" s="100"/>
      <c r="I30" s="100"/>
      <c r="J30" s="58"/>
    </row>
    <row r="31" spans="1:13" s="48" customFormat="1" hidden="1">
      <c r="A31" s="100"/>
      <c r="B31" s="99"/>
      <c r="C31" s="100"/>
      <c r="D31" s="100"/>
      <c r="E31" s="100"/>
      <c r="F31" s="100"/>
      <c r="G31" s="57"/>
      <c r="H31" s="57"/>
      <c r="I31" s="57"/>
    </row>
    <row r="32" spans="1:13" s="48" customFormat="1" hidden="1">
      <c r="A32" s="100"/>
      <c r="B32" s="99"/>
      <c r="C32" s="100"/>
      <c r="D32" s="100"/>
      <c r="E32" s="100"/>
      <c r="F32" s="100"/>
      <c r="G32" s="59"/>
      <c r="H32" s="59"/>
      <c r="I32" s="59"/>
    </row>
    <row r="33" spans="1:9" s="48" customFormat="1" hidden="1">
      <c r="A33" s="100"/>
      <c r="B33" s="99"/>
      <c r="C33" s="100"/>
      <c r="D33" s="100"/>
      <c r="E33" s="100"/>
      <c r="F33" s="100"/>
      <c r="G33" s="59"/>
      <c r="H33" s="57"/>
      <c r="I33" s="57"/>
    </row>
    <row r="34" spans="1:9" s="48" customFormat="1" hidden="1">
      <c r="A34" s="100"/>
      <c r="B34" s="99"/>
      <c r="C34" s="100"/>
      <c r="D34" s="100"/>
      <c r="E34" s="100"/>
      <c r="F34" s="100"/>
      <c r="G34" s="59"/>
      <c r="H34" s="57"/>
      <c r="I34" s="57"/>
    </row>
    <row r="35" spans="1:9" s="48" customFormat="1" hidden="1">
      <c r="A35" s="100"/>
      <c r="B35" s="99"/>
      <c r="C35" s="100"/>
      <c r="D35" s="100"/>
      <c r="E35" s="100"/>
      <c r="F35" s="100"/>
      <c r="G35" s="57"/>
      <c r="H35" s="57"/>
      <c r="I35" s="59"/>
    </row>
    <row r="36" spans="1:9" s="48" customFormat="1" hidden="1">
      <c r="A36" s="100"/>
      <c r="B36" s="99"/>
      <c r="C36" s="100"/>
      <c r="D36" s="100"/>
      <c r="E36" s="100"/>
      <c r="F36" s="100"/>
      <c r="G36" s="57"/>
      <c r="H36" s="57"/>
      <c r="I36" s="59"/>
    </row>
  </sheetData>
  <mergeCells count="26">
    <mergeCell ref="C13:M13"/>
    <mergeCell ref="A23:A25"/>
    <mergeCell ref="B23:B25"/>
    <mergeCell ref="E4:E5"/>
    <mergeCell ref="J3:M3"/>
    <mergeCell ref="J4:K4"/>
    <mergeCell ref="L4:M4"/>
    <mergeCell ref="D4:D5"/>
    <mergeCell ref="C23:F23"/>
    <mergeCell ref="C24:D24"/>
    <mergeCell ref="E24:F24"/>
    <mergeCell ref="G23:I23"/>
    <mergeCell ref="G24:G25"/>
    <mergeCell ref="H24:H25"/>
    <mergeCell ref="I24:I25"/>
    <mergeCell ref="D7:M7"/>
    <mergeCell ref="D9:M9"/>
    <mergeCell ref="D11:M11"/>
    <mergeCell ref="A1:M1"/>
    <mergeCell ref="C3:E3"/>
    <mergeCell ref="F3:I3"/>
    <mergeCell ref="F4:G4"/>
    <mergeCell ref="H4:I4"/>
    <mergeCell ref="A3:A5"/>
    <mergeCell ref="B3:B5"/>
    <mergeCell ref="C4:C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7"/>
  <sheetViews>
    <sheetView workbookViewId="0">
      <selection activeCell="B21" sqref="B21"/>
    </sheetView>
  </sheetViews>
  <sheetFormatPr defaultRowHeight="15.75"/>
  <cols>
    <col min="1" max="1" width="6" style="11" customWidth="1"/>
    <col min="2" max="2" width="12.140625" style="8" customWidth="1"/>
    <col min="3" max="3" width="12.5703125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20.85546875" style="8" customWidth="1"/>
    <col min="9" max="9" width="8.28515625" style="8" customWidth="1"/>
    <col min="10" max="10" width="12.140625" style="8" customWidth="1"/>
    <col min="11" max="11" width="8.28515625" style="8" customWidth="1"/>
    <col min="12" max="16384" width="9.140625" style="8"/>
  </cols>
  <sheetData>
    <row r="1" spans="1:10" ht="18.75">
      <c r="A1" s="10" t="s">
        <v>33</v>
      </c>
    </row>
    <row r="2" spans="1:10" ht="18.75">
      <c r="A2" s="10" t="str">
        <f>+Nodrosinajums!A2</f>
        <v>Ventspils novads</v>
      </c>
    </row>
    <row r="3" spans="1:10" s="44" customFormat="1" ht="6.75" customHeight="1">
      <c r="A3" s="68"/>
      <c r="B3" s="43"/>
      <c r="C3" s="42"/>
      <c r="D3" s="43"/>
      <c r="E3" s="43"/>
      <c r="F3" s="43"/>
      <c r="G3" s="43"/>
      <c r="H3" s="43"/>
      <c r="I3" s="43"/>
      <c r="J3" s="69"/>
    </row>
    <row r="4" spans="1:10" s="88" customFormat="1" ht="39.75" customHeight="1">
      <c r="A4" s="133" t="s">
        <v>0</v>
      </c>
      <c r="B4" s="133" t="s">
        <v>1</v>
      </c>
      <c r="C4" s="133"/>
      <c r="D4" s="139" t="s">
        <v>9</v>
      </c>
      <c r="E4" s="140"/>
      <c r="F4" s="136" t="s">
        <v>12</v>
      </c>
      <c r="G4" s="137"/>
      <c r="H4" s="137"/>
      <c r="I4" s="137"/>
      <c r="J4" s="138"/>
    </row>
    <row r="5" spans="1:10" s="89" customFormat="1" ht="20.25" customHeight="1">
      <c r="A5" s="134"/>
      <c r="B5" s="135"/>
      <c r="C5" s="148"/>
      <c r="D5" s="141"/>
      <c r="E5" s="142"/>
      <c r="F5" s="93" t="s">
        <v>13</v>
      </c>
      <c r="G5" s="93" t="s">
        <v>34</v>
      </c>
      <c r="H5" s="93" t="s">
        <v>14</v>
      </c>
      <c r="I5" s="145" t="s">
        <v>15</v>
      </c>
      <c r="J5" s="146"/>
    </row>
    <row r="6" spans="1:10" s="98" customFormat="1" ht="37.5" customHeight="1">
      <c r="A6" s="95">
        <v>1</v>
      </c>
      <c r="B6" s="97" t="str">
        <f>+Nodrosinajums!B6</f>
        <v>Užava</v>
      </c>
      <c r="C6" s="97" t="str">
        <f>+C7</f>
        <v>U,K</v>
      </c>
      <c r="D6" s="143" t="s">
        <v>73</v>
      </c>
      <c r="E6" s="144"/>
      <c r="F6" s="97" t="s">
        <v>74</v>
      </c>
      <c r="G6" s="97" t="s">
        <v>65</v>
      </c>
      <c r="H6" s="97" t="str">
        <f>+D6</f>
        <v>Ventspils novada pašvaldība</v>
      </c>
      <c r="I6" s="143" t="str">
        <f t="shared" ref="I6:I12" si="0">D6</f>
        <v>Ventspils novada pašvaldība</v>
      </c>
      <c r="J6" s="147"/>
    </row>
    <row r="7" spans="1:10" s="98" customFormat="1" ht="37.5" customHeight="1">
      <c r="A7" s="95">
        <v>2</v>
      </c>
      <c r="B7" s="97" t="str">
        <f>+Nodrosinajums!B8</f>
        <v>Tārgale</v>
      </c>
      <c r="C7" s="113" t="s">
        <v>45</v>
      </c>
      <c r="D7" s="143" t="s">
        <v>73</v>
      </c>
      <c r="E7" s="144"/>
      <c r="F7" s="97" t="s">
        <v>74</v>
      </c>
      <c r="G7" s="97" t="s">
        <v>65</v>
      </c>
      <c r="H7" s="97" t="str">
        <f>+D7</f>
        <v>Ventspils novada pašvaldība</v>
      </c>
      <c r="I7" s="143" t="str">
        <f t="shared" ref="I7" si="1">D7</f>
        <v>Ventspils novada pašvaldība</v>
      </c>
      <c r="J7" s="147"/>
    </row>
    <row r="8" spans="1:10" s="98" customFormat="1" ht="36.75" customHeight="1">
      <c r="A8" s="95">
        <v>3</v>
      </c>
      <c r="B8" s="97" t="str">
        <f>+Nodrosinajums!B10</f>
        <v>Pope</v>
      </c>
      <c r="C8" s="113" t="str">
        <f>+C9</f>
        <v>U,K</v>
      </c>
      <c r="D8" s="143" t="s">
        <v>73</v>
      </c>
      <c r="E8" s="144"/>
      <c r="F8" s="97" t="s">
        <v>74</v>
      </c>
      <c r="G8" s="97" t="s">
        <v>65</v>
      </c>
      <c r="H8" s="97" t="str">
        <f>+D8</f>
        <v>Ventspils novada pašvaldība</v>
      </c>
      <c r="I8" s="143" t="str">
        <f t="shared" ref="I8" si="2">D8</f>
        <v>Ventspils novada pašvaldība</v>
      </c>
      <c r="J8" s="147"/>
    </row>
    <row r="9" spans="1:10" s="98" customFormat="1" ht="33.75" hidden="1" customHeight="1">
      <c r="A9" s="95">
        <v>4</v>
      </c>
      <c r="B9" s="97" t="str">
        <f>+Nodrosinajums!B12</f>
        <v>Puze</v>
      </c>
      <c r="C9" s="113" t="str">
        <f>+C7</f>
        <v>U,K</v>
      </c>
      <c r="D9" s="143" t="s">
        <v>73</v>
      </c>
      <c r="E9" s="144"/>
      <c r="F9" s="97" t="s">
        <v>74</v>
      </c>
      <c r="G9" s="97" t="s">
        <v>65</v>
      </c>
      <c r="H9" s="97" t="str">
        <f>+D9</f>
        <v>Ventspils novada pašvaldība</v>
      </c>
      <c r="I9" s="143" t="str">
        <f t="shared" si="0"/>
        <v>Ventspils novada pašvaldība</v>
      </c>
      <c r="J9" s="147"/>
    </row>
    <row r="10" spans="1:10" s="98" customFormat="1" ht="31.5" customHeight="1">
      <c r="A10" s="93">
        <v>5</v>
      </c>
      <c r="B10" s="101" t="str">
        <f>+Nodrosinajums!B14</f>
        <v>Ance</v>
      </c>
      <c r="C10" s="101" t="str">
        <f>+C8</f>
        <v>U,K</v>
      </c>
      <c r="D10" s="182" t="s">
        <v>73</v>
      </c>
      <c r="E10" s="182"/>
      <c r="F10" s="101" t="s">
        <v>74</v>
      </c>
      <c r="G10" s="101" t="s">
        <v>65</v>
      </c>
      <c r="H10" s="101" t="str">
        <f>+D10</f>
        <v>Ventspils novada pašvaldība</v>
      </c>
      <c r="I10" s="182" t="str">
        <f t="shared" si="0"/>
        <v>Ventspils novada pašvaldība</v>
      </c>
      <c r="J10" s="206"/>
    </row>
    <row r="11" spans="1:10" s="98" customFormat="1" ht="36.75" hidden="1" customHeight="1">
      <c r="A11" s="95"/>
      <c r="B11" s="97"/>
      <c r="C11" s="97"/>
      <c r="D11" s="143"/>
      <c r="E11" s="144"/>
      <c r="F11" s="97"/>
      <c r="G11" s="97"/>
      <c r="H11" s="97"/>
      <c r="I11" s="143"/>
      <c r="J11" s="147"/>
    </row>
    <row r="12" spans="1:10" s="98" customFormat="1" ht="49.5" hidden="1" customHeight="1">
      <c r="A12" s="95"/>
      <c r="B12" s="97"/>
      <c r="C12" s="97"/>
      <c r="D12" s="143"/>
      <c r="E12" s="144"/>
      <c r="F12" s="97"/>
      <c r="G12" s="97"/>
      <c r="H12" s="97"/>
      <c r="I12" s="143"/>
      <c r="J12" s="147"/>
    </row>
    <row r="13" spans="1:10" s="98" customFormat="1" ht="53.25" hidden="1" customHeight="1">
      <c r="A13" s="114"/>
      <c r="B13" s="115"/>
      <c r="C13" s="115"/>
      <c r="D13" s="154"/>
      <c r="E13" s="155"/>
      <c r="F13" s="115"/>
      <c r="G13" s="115"/>
      <c r="H13" s="115"/>
      <c r="I13" s="154"/>
      <c r="J13" s="155"/>
    </row>
    <row r="14" spans="1:10" s="98" customFormat="1" ht="36.75" hidden="1" customHeight="1">
      <c r="A14" s="114"/>
      <c r="B14" s="115"/>
      <c r="C14" s="115"/>
      <c r="D14" s="152"/>
      <c r="E14" s="153"/>
      <c r="F14" s="115"/>
      <c r="G14" s="114"/>
      <c r="H14" s="115"/>
      <c r="I14" s="152"/>
      <c r="J14" s="153"/>
    </row>
    <row r="15" spans="1:10" s="98" customFormat="1" ht="31.5" hidden="1" customHeight="1">
      <c r="A15" s="95"/>
      <c r="B15" s="97"/>
      <c r="C15" s="97"/>
      <c r="D15" s="143"/>
      <c r="E15" s="144"/>
      <c r="F15" s="97"/>
      <c r="G15" s="95"/>
      <c r="H15" s="97"/>
      <c r="I15" s="143"/>
      <c r="J15" s="147"/>
    </row>
    <row r="16" spans="1:10" s="98" customFormat="1" ht="51" hidden="1" customHeight="1">
      <c r="A16" s="95"/>
      <c r="B16" s="97"/>
      <c r="C16" s="97"/>
      <c r="D16" s="143"/>
      <c r="E16" s="144"/>
      <c r="F16" s="97"/>
      <c r="G16" s="95"/>
      <c r="H16" s="97"/>
      <c r="I16" s="143"/>
      <c r="J16" s="147"/>
    </row>
    <row r="17" spans="1:10" s="98" customFormat="1" ht="41.25" hidden="1" customHeight="1">
      <c r="A17" s="93"/>
      <c r="B17" s="92"/>
      <c r="C17" s="92"/>
      <c r="D17" s="149"/>
      <c r="E17" s="150"/>
      <c r="F17" s="92"/>
      <c r="G17" s="93"/>
      <c r="H17" s="92"/>
      <c r="I17" s="149"/>
      <c r="J17" s="151"/>
    </row>
  </sheetData>
  <mergeCells count="30">
    <mergeCell ref="I9:J9"/>
    <mergeCell ref="I8:J8"/>
    <mergeCell ref="I7:J7"/>
    <mergeCell ref="D16:E16"/>
    <mergeCell ref="D15:E15"/>
    <mergeCell ref="I10:J10"/>
    <mergeCell ref="D7:E7"/>
    <mergeCell ref="D8:E8"/>
    <mergeCell ref="D9:E9"/>
    <mergeCell ref="D10:E10"/>
    <mergeCell ref="D17:E17"/>
    <mergeCell ref="I11:J11"/>
    <mergeCell ref="I12:J12"/>
    <mergeCell ref="I15:J15"/>
    <mergeCell ref="I16:J16"/>
    <mergeCell ref="I17:J17"/>
    <mergeCell ref="D12:E12"/>
    <mergeCell ref="D11:E11"/>
    <mergeCell ref="I14:J14"/>
    <mergeCell ref="D14:E14"/>
    <mergeCell ref="D13:E13"/>
    <mergeCell ref="I13:J13"/>
    <mergeCell ref="A4:A5"/>
    <mergeCell ref="B4:B5"/>
    <mergeCell ref="F4:J4"/>
    <mergeCell ref="D4:E5"/>
    <mergeCell ref="D6:E6"/>
    <mergeCell ref="I5:J5"/>
    <mergeCell ref="I6:J6"/>
    <mergeCell ref="C4:C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51"/>
  <sheetViews>
    <sheetView topLeftCell="B1" workbookViewId="0">
      <selection activeCell="B19" sqref="B19:M19"/>
    </sheetView>
  </sheetViews>
  <sheetFormatPr defaultRowHeight="15"/>
  <cols>
    <col min="1" max="1" width="14.140625" style="3" hidden="1" customWidth="1"/>
    <col min="2" max="2" width="9.140625" style="2"/>
    <col min="3" max="3" width="10.140625" style="3" hidden="1" customWidth="1"/>
    <col min="4" max="7" width="10.85546875" style="3" customWidth="1"/>
    <col min="8" max="12" width="13.140625" style="3" customWidth="1"/>
    <col min="13" max="13" width="6.85546875" style="3" customWidth="1"/>
    <col min="14" max="14" width="9.140625" style="3" customWidth="1"/>
    <col min="15" max="15" width="9.140625" style="3"/>
    <col min="16" max="16" width="9.5703125" style="3" bestFit="1" customWidth="1"/>
    <col min="17" max="16384" width="9.140625" style="3"/>
  </cols>
  <sheetData>
    <row r="1" spans="1:13" s="1" customFormat="1" ht="18.75">
      <c r="A1" s="1" t="s">
        <v>35</v>
      </c>
      <c r="B1" s="37" t="str">
        <f>+A1</f>
        <v>Ūdensapgādes un kanalizācijas pakalpojumu daudzums</v>
      </c>
    </row>
    <row r="2" spans="1:13" s="1" customFormat="1" ht="24" customHeight="1">
      <c r="A2" s="1" t="str">
        <f>+Nodrosinajums!A2</f>
        <v>Ventspils novads</v>
      </c>
      <c r="B2" s="37" t="str">
        <f>+A2</f>
        <v>Ventspils novads</v>
      </c>
    </row>
    <row r="3" spans="1:13" s="1" customFormat="1" ht="28.5" customHeight="1">
      <c r="A3" s="1" t="s">
        <v>47</v>
      </c>
      <c r="B3" s="37" t="str">
        <f>Nodrosinajums!B6</f>
        <v>Užava</v>
      </c>
    </row>
    <row r="4" spans="1:13" s="7" customFormat="1" ht="15.75">
      <c r="A4" s="157" t="s">
        <v>1</v>
      </c>
      <c r="B4" s="157" t="s">
        <v>16</v>
      </c>
      <c r="C4" s="157"/>
      <c r="D4" s="166" t="s">
        <v>10</v>
      </c>
      <c r="E4" s="167"/>
      <c r="F4" s="167"/>
      <c r="G4" s="167"/>
      <c r="H4" s="169"/>
      <c r="I4" s="169"/>
      <c r="J4" s="169"/>
      <c r="K4" s="169"/>
      <c r="L4" s="169"/>
      <c r="M4" s="170"/>
    </row>
    <row r="5" spans="1:13" s="7" customFormat="1" ht="33" customHeight="1">
      <c r="A5" s="157"/>
      <c r="B5" s="157"/>
      <c r="C5" s="157"/>
      <c r="D5" s="157" t="s">
        <v>17</v>
      </c>
      <c r="E5" s="157"/>
      <c r="F5" s="158" t="s">
        <v>23</v>
      </c>
      <c r="G5" s="159"/>
      <c r="H5" s="157" t="s">
        <v>20</v>
      </c>
      <c r="I5" s="157"/>
      <c r="J5" s="157"/>
      <c r="K5" s="157"/>
      <c r="L5" s="157"/>
      <c r="M5" s="157"/>
    </row>
    <row r="6" spans="1:13" s="7" customFormat="1" ht="33" customHeight="1">
      <c r="A6" s="157"/>
      <c r="B6" s="157"/>
      <c r="C6" s="157"/>
      <c r="D6" s="50" t="s">
        <v>18</v>
      </c>
      <c r="E6" s="50" t="s">
        <v>19</v>
      </c>
      <c r="F6" s="50" t="s">
        <v>18</v>
      </c>
      <c r="G6" s="50" t="s">
        <v>7</v>
      </c>
      <c r="H6" s="50" t="s">
        <v>22</v>
      </c>
      <c r="I6" s="50" t="s">
        <v>19</v>
      </c>
      <c r="J6" s="50" t="s">
        <v>21</v>
      </c>
      <c r="K6" s="50" t="s">
        <v>24</v>
      </c>
      <c r="L6" s="158" t="s">
        <v>41</v>
      </c>
      <c r="M6" s="160"/>
    </row>
    <row r="7" spans="1:13" s="6" customFormat="1" ht="15.75">
      <c r="A7" s="171"/>
      <c r="B7" s="70">
        <v>2008</v>
      </c>
      <c r="C7" s="71"/>
      <c r="D7" s="71">
        <v>18393</v>
      </c>
      <c r="E7" s="72">
        <f t="shared" ref="E7:E9" si="0">+D7/365</f>
        <v>50.391780821917806</v>
      </c>
      <c r="F7" s="75" t="s">
        <v>28</v>
      </c>
      <c r="G7" s="192" t="s">
        <v>28</v>
      </c>
      <c r="H7" s="71">
        <v>18393</v>
      </c>
      <c r="I7" s="72">
        <f>+H7/365</f>
        <v>50.391780821917806</v>
      </c>
      <c r="J7" s="75">
        <f>+H7</f>
        <v>18393</v>
      </c>
      <c r="K7" s="72">
        <f>+J7/365/Nodrosinajums!$F$6*1000</f>
        <v>167.97260273972603</v>
      </c>
      <c r="L7" s="174" t="s">
        <v>28</v>
      </c>
      <c r="M7" s="175"/>
    </row>
    <row r="8" spans="1:13" s="6" customFormat="1" ht="15.75">
      <c r="A8" s="172"/>
      <c r="B8" s="70">
        <v>2009</v>
      </c>
      <c r="C8" s="71"/>
      <c r="D8" s="71">
        <v>18576</v>
      </c>
      <c r="E8" s="72">
        <f t="shared" si="0"/>
        <v>50.893150684931506</v>
      </c>
      <c r="F8" s="75" t="s">
        <v>28</v>
      </c>
      <c r="G8" s="192" t="s">
        <v>28</v>
      </c>
      <c r="H8" s="71">
        <v>18576</v>
      </c>
      <c r="I8" s="72">
        <f t="shared" ref="I8:I9" si="1">+H8/365</f>
        <v>50.893150684931506</v>
      </c>
      <c r="J8" s="75">
        <f t="shared" ref="J8:J9" si="2">+H8</f>
        <v>18576</v>
      </c>
      <c r="K8" s="72">
        <f>+J8/365/Nodrosinajums!$F$6*1000</f>
        <v>169.64383561643837</v>
      </c>
      <c r="L8" s="174" t="s">
        <v>28</v>
      </c>
      <c r="M8" s="175"/>
    </row>
    <row r="9" spans="1:13" s="6" customFormat="1" ht="15.75">
      <c r="A9" s="173"/>
      <c r="B9" s="70">
        <v>2010</v>
      </c>
      <c r="C9" s="71"/>
      <c r="D9" s="74">
        <v>18609</v>
      </c>
      <c r="E9" s="72">
        <f t="shared" si="0"/>
        <v>50.983561643835614</v>
      </c>
      <c r="F9" s="75" t="s">
        <v>28</v>
      </c>
      <c r="G9" s="192" t="s">
        <v>28</v>
      </c>
      <c r="H9" s="74">
        <v>18609</v>
      </c>
      <c r="I9" s="72">
        <f t="shared" si="1"/>
        <v>50.983561643835614</v>
      </c>
      <c r="J9" s="75">
        <f t="shared" si="2"/>
        <v>18609</v>
      </c>
      <c r="K9" s="72">
        <f>+J9/365/Nodrosinajums!$F$6*1000</f>
        <v>169.94520547945206</v>
      </c>
      <c r="L9" s="174" t="s">
        <v>28</v>
      </c>
      <c r="M9" s="175"/>
    </row>
    <row r="10" spans="1:13" s="23" customFormat="1" ht="19.5" customHeight="1">
      <c r="A10" s="19"/>
      <c r="B10" s="156" t="s">
        <v>75</v>
      </c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</row>
    <row r="11" spans="1:13" s="4" customFormat="1" ht="6" customHeight="1">
      <c r="A11" s="12"/>
      <c r="B11" s="12"/>
      <c r="C11" s="27"/>
      <c r="D11" s="12"/>
      <c r="E11" s="26"/>
      <c r="F11" s="176"/>
      <c r="G11" s="177"/>
      <c r="H11" s="177"/>
      <c r="I11" s="177"/>
      <c r="J11" s="177"/>
      <c r="K11" s="177"/>
      <c r="L11" s="177"/>
      <c r="M11" s="177"/>
    </row>
    <row r="12" spans="1:13" s="6" customFormat="1" ht="19.5" hidden="1" customHeight="1">
      <c r="B12" s="5"/>
    </row>
    <row r="13" spans="1:13" s="7" customFormat="1" ht="15.75">
      <c r="A13" s="157" t="s">
        <v>1</v>
      </c>
      <c r="B13" s="157" t="s">
        <v>16</v>
      </c>
      <c r="C13" s="157"/>
      <c r="D13" s="166" t="s">
        <v>11</v>
      </c>
      <c r="E13" s="167"/>
      <c r="F13" s="167"/>
      <c r="G13" s="167"/>
      <c r="H13" s="169"/>
      <c r="I13" s="169"/>
      <c r="J13" s="169"/>
      <c r="K13" s="169"/>
      <c r="L13" s="169"/>
      <c r="M13" s="170"/>
    </row>
    <row r="14" spans="1:13" s="7" customFormat="1" ht="57.75" customHeight="1">
      <c r="A14" s="157"/>
      <c r="B14" s="157"/>
      <c r="C14" s="157"/>
      <c r="D14" s="157" t="s">
        <v>40</v>
      </c>
      <c r="E14" s="157"/>
      <c r="F14" s="158" t="s">
        <v>25</v>
      </c>
      <c r="G14" s="159"/>
      <c r="H14" s="157" t="s">
        <v>26</v>
      </c>
      <c r="I14" s="157"/>
      <c r="J14" s="157"/>
      <c r="K14" s="157"/>
      <c r="L14" s="157"/>
      <c r="M14" s="157"/>
    </row>
    <row r="15" spans="1:13" s="7" customFormat="1" ht="33" customHeight="1">
      <c r="A15" s="157"/>
      <c r="B15" s="157"/>
      <c r="C15" s="157"/>
      <c r="D15" s="50" t="s">
        <v>18</v>
      </c>
      <c r="E15" s="50" t="s">
        <v>19</v>
      </c>
      <c r="F15" s="50" t="s">
        <v>18</v>
      </c>
      <c r="G15" s="50" t="s">
        <v>7</v>
      </c>
      <c r="H15" s="50" t="s">
        <v>22</v>
      </c>
      <c r="I15" s="50" t="str">
        <f>+I6</f>
        <v>m3/dnn</v>
      </c>
      <c r="J15" s="50" t="s">
        <v>27</v>
      </c>
      <c r="K15" s="50" t="s">
        <v>24</v>
      </c>
      <c r="L15" s="158" t="s">
        <v>42</v>
      </c>
      <c r="M15" s="160"/>
    </row>
    <row r="16" spans="1:13" s="6" customFormat="1" ht="15.75">
      <c r="A16" s="171"/>
      <c r="B16" s="70">
        <v>2008</v>
      </c>
      <c r="C16" s="71"/>
      <c r="D16" s="73">
        <f>+H16</f>
        <v>18393</v>
      </c>
      <c r="E16" s="72">
        <f t="shared" ref="E16:E18" si="3">+D16/365</f>
        <v>50.391780821917806</v>
      </c>
      <c r="F16" s="75" t="s">
        <v>28</v>
      </c>
      <c r="G16" s="192" t="s">
        <v>28</v>
      </c>
      <c r="H16" s="85">
        <f>+J16</f>
        <v>18393</v>
      </c>
      <c r="I16" s="72">
        <f t="shared" ref="I16" si="4">+H16/365</f>
        <v>50.391780821917806</v>
      </c>
      <c r="J16" s="73">
        <f>K7*365*Nodrosinajums!J6/1000</f>
        <v>18393</v>
      </c>
      <c r="K16" s="72">
        <f>+J16/365/Nodrosinajums!$J$6*1000</f>
        <v>167.97260273972603</v>
      </c>
      <c r="L16" s="174" t="str">
        <f>L7</f>
        <v>nd</v>
      </c>
      <c r="M16" s="175"/>
    </row>
    <row r="17" spans="1:14" s="6" customFormat="1" ht="15.75">
      <c r="A17" s="172"/>
      <c r="B17" s="70">
        <v>2009</v>
      </c>
      <c r="C17" s="71"/>
      <c r="D17" s="73">
        <f t="shared" ref="D17:D18" si="5">+H17</f>
        <v>18576.000000000004</v>
      </c>
      <c r="E17" s="72">
        <f t="shared" si="3"/>
        <v>50.89315068493152</v>
      </c>
      <c r="F17" s="75" t="s">
        <v>28</v>
      </c>
      <c r="G17" s="192" t="s">
        <v>28</v>
      </c>
      <c r="H17" s="85">
        <f t="shared" ref="H17:H18" si="6">+J17</f>
        <v>18576.000000000004</v>
      </c>
      <c r="I17" s="72">
        <f t="shared" ref="I17:I18" si="7">+H17/365</f>
        <v>50.89315068493152</v>
      </c>
      <c r="J17" s="73">
        <f>K8*365*Nodrosinajums!J6/1000</f>
        <v>18576.000000000004</v>
      </c>
      <c r="K17" s="72">
        <f>+J17/365/Nodrosinajums!$J$6*1000</f>
        <v>169.64383561643839</v>
      </c>
      <c r="L17" s="174" t="str">
        <f t="shared" ref="L17:L18" si="8">L8</f>
        <v>nd</v>
      </c>
      <c r="M17" s="175"/>
    </row>
    <row r="18" spans="1:14" s="6" customFormat="1" ht="15.75">
      <c r="A18" s="173"/>
      <c r="B18" s="70">
        <v>2010</v>
      </c>
      <c r="C18" s="71"/>
      <c r="D18" s="73">
        <f t="shared" si="5"/>
        <v>18609</v>
      </c>
      <c r="E18" s="72">
        <f t="shared" si="3"/>
        <v>50.983561643835614</v>
      </c>
      <c r="F18" s="75" t="s">
        <v>28</v>
      </c>
      <c r="G18" s="192" t="s">
        <v>28</v>
      </c>
      <c r="H18" s="85">
        <f t="shared" si="6"/>
        <v>18609</v>
      </c>
      <c r="I18" s="72">
        <f t="shared" si="7"/>
        <v>50.983561643835614</v>
      </c>
      <c r="J18" s="73">
        <f>K9*365*Nodrosinajums!J6/1000</f>
        <v>18609</v>
      </c>
      <c r="K18" s="72">
        <f>+J18/365/Nodrosinajums!$J$6*1000</f>
        <v>169.94520547945206</v>
      </c>
      <c r="L18" s="174" t="str">
        <f t="shared" si="8"/>
        <v>nd</v>
      </c>
      <c r="M18" s="175"/>
    </row>
    <row r="19" spans="1:14" s="6" customFormat="1" ht="20.25" customHeight="1">
      <c r="A19" s="12"/>
      <c r="B19" s="156" t="s">
        <v>76</v>
      </c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</row>
    <row r="20" spans="1:14" s="4" customFormat="1" ht="15.75" hidden="1">
      <c r="A20" s="12"/>
      <c r="B20" s="29"/>
      <c r="C20" s="27"/>
      <c r="D20" s="29"/>
      <c r="E20" s="26"/>
      <c r="F20" s="26"/>
      <c r="G20" s="29"/>
      <c r="H20" s="27"/>
      <c r="I20" s="27"/>
      <c r="J20" s="27"/>
      <c r="K20" s="30"/>
      <c r="L20" s="27"/>
      <c r="M20" s="27"/>
    </row>
    <row r="21" spans="1:14" s="4" customFormat="1" ht="15.75" hidden="1">
      <c r="A21" s="12"/>
      <c r="B21" s="29"/>
      <c r="C21" s="27"/>
      <c r="D21" s="29"/>
      <c r="E21" s="26"/>
      <c r="F21" s="26"/>
      <c r="G21" s="29"/>
      <c r="H21" s="27"/>
      <c r="I21" s="27"/>
      <c r="J21" s="27"/>
      <c r="K21" s="30"/>
      <c r="L21" s="27"/>
      <c r="M21" s="27"/>
    </row>
    <row r="22" spans="1:14" s="6" customFormat="1" ht="10.5" hidden="1" customHeight="1">
      <c r="B22" s="5"/>
    </row>
    <row r="23" spans="1:14" s="7" customFormat="1" ht="15.75" hidden="1">
      <c r="A23" s="157"/>
      <c r="B23" s="157"/>
      <c r="C23" s="157"/>
      <c r="D23" s="166"/>
      <c r="E23" s="167"/>
      <c r="F23" s="167"/>
      <c r="G23" s="167"/>
      <c r="H23" s="169"/>
      <c r="I23" s="169"/>
      <c r="J23" s="169"/>
      <c r="K23" s="169"/>
      <c r="L23" s="169"/>
      <c r="M23" s="170"/>
    </row>
    <row r="24" spans="1:14" s="7" customFormat="1" ht="33" hidden="1" customHeight="1">
      <c r="A24" s="157"/>
      <c r="B24" s="157"/>
      <c r="C24" s="157"/>
      <c r="D24" s="157"/>
      <c r="E24" s="157"/>
      <c r="F24" s="158"/>
      <c r="G24" s="159"/>
      <c r="H24" s="157"/>
      <c r="I24" s="157"/>
      <c r="J24" s="157"/>
      <c r="K24" s="157"/>
      <c r="L24" s="157"/>
      <c r="M24" s="157"/>
    </row>
    <row r="25" spans="1:14" s="7" customFormat="1" ht="33" hidden="1" customHeight="1">
      <c r="A25" s="157"/>
      <c r="B25" s="157"/>
      <c r="C25" s="157"/>
      <c r="D25" s="50"/>
      <c r="E25" s="50"/>
      <c r="F25" s="50"/>
      <c r="G25" s="50"/>
      <c r="H25" s="50"/>
      <c r="I25" s="50"/>
      <c r="J25" s="50"/>
      <c r="K25" s="50"/>
      <c r="L25" s="158"/>
      <c r="M25" s="159"/>
    </row>
    <row r="26" spans="1:14" s="6" customFormat="1" ht="15.75" hidden="1">
      <c r="A26" s="171"/>
      <c r="B26" s="70"/>
      <c r="C26" s="71"/>
      <c r="D26" s="71"/>
      <c r="E26" s="72"/>
      <c r="F26" s="75"/>
      <c r="G26" s="75"/>
      <c r="H26" s="71"/>
      <c r="I26" s="72"/>
      <c r="J26" s="75"/>
      <c r="K26" s="86"/>
      <c r="L26" s="91"/>
      <c r="M26" s="78"/>
      <c r="N26" s="80"/>
    </row>
    <row r="27" spans="1:14" s="6" customFormat="1" ht="15.75" hidden="1">
      <c r="A27" s="172"/>
      <c r="B27" s="70"/>
      <c r="C27" s="71"/>
      <c r="D27" s="71"/>
      <c r="E27" s="72"/>
      <c r="F27" s="75"/>
      <c r="G27" s="75"/>
      <c r="H27" s="71"/>
      <c r="I27" s="72"/>
      <c r="J27" s="75"/>
      <c r="K27" s="86"/>
      <c r="L27" s="91"/>
      <c r="M27" s="78"/>
      <c r="N27" s="80"/>
    </row>
    <row r="28" spans="1:14" s="6" customFormat="1" ht="15.75" hidden="1">
      <c r="A28" s="173"/>
      <c r="B28" s="70"/>
      <c r="C28" s="71"/>
      <c r="D28" s="71"/>
      <c r="E28" s="72"/>
      <c r="F28" s="75"/>
      <c r="G28" s="75"/>
      <c r="H28" s="71"/>
      <c r="I28" s="72"/>
      <c r="J28" s="75"/>
      <c r="K28" s="86"/>
      <c r="L28" s="91"/>
      <c r="M28" s="78"/>
      <c r="N28" s="80"/>
    </row>
    <row r="29" spans="1:14" s="23" customFormat="1" ht="24.75" hidden="1" customHeight="1">
      <c r="A29" s="19"/>
      <c r="B29" s="156"/>
      <c r="C29" s="178"/>
      <c r="D29" s="178"/>
      <c r="E29" s="178"/>
      <c r="F29" s="178"/>
      <c r="G29" s="178"/>
      <c r="H29" s="178"/>
      <c r="I29" s="178"/>
      <c r="J29" s="178"/>
      <c r="K29" s="178"/>
      <c r="L29" s="178"/>
      <c r="M29" s="178"/>
      <c r="N29" s="22"/>
    </row>
    <row r="30" spans="1:14" s="4" customFormat="1" ht="30.75" hidden="1" customHeight="1">
      <c r="A30" s="12"/>
      <c r="B30" s="36"/>
      <c r="C30" s="27"/>
      <c r="D30" s="29"/>
      <c r="E30" s="26"/>
      <c r="F30" s="26"/>
      <c r="G30" s="179"/>
      <c r="H30" s="180"/>
      <c r="I30" s="180"/>
      <c r="J30" s="180"/>
      <c r="K30" s="180"/>
      <c r="L30" s="180"/>
      <c r="M30" s="180"/>
    </row>
    <row r="31" spans="1:14" s="4" customFormat="1" ht="15.75" hidden="1">
      <c r="A31" s="12"/>
      <c r="B31" s="29"/>
      <c r="C31" s="27"/>
      <c r="D31" s="29"/>
      <c r="E31" s="26"/>
      <c r="F31" s="26"/>
      <c r="G31" s="28"/>
      <c r="H31" s="27"/>
      <c r="I31" s="27"/>
      <c r="J31" s="27"/>
      <c r="K31" s="30"/>
      <c r="L31" s="27"/>
      <c r="M31" s="27"/>
    </row>
    <row r="32" spans="1:14" s="4" customFormat="1" ht="18.75" hidden="1">
      <c r="A32" s="12"/>
      <c r="B32" s="38"/>
      <c r="C32" s="27"/>
      <c r="D32" s="29"/>
      <c r="E32" s="26"/>
      <c r="F32" s="26"/>
      <c r="G32" s="29"/>
      <c r="H32" s="27"/>
      <c r="I32" s="27"/>
      <c r="J32" s="27"/>
      <c r="K32" s="30"/>
      <c r="L32" s="27"/>
      <c r="M32" s="27"/>
    </row>
    <row r="33" spans="1:14" s="7" customFormat="1" ht="15.75" hidden="1" customHeight="1">
      <c r="A33" s="157"/>
      <c r="B33" s="157"/>
      <c r="C33" s="157"/>
      <c r="D33" s="166"/>
      <c r="E33" s="167"/>
      <c r="F33" s="167"/>
      <c r="G33" s="167"/>
      <c r="H33" s="167"/>
      <c r="I33" s="167"/>
      <c r="J33" s="167"/>
      <c r="K33" s="167"/>
      <c r="L33" s="167"/>
      <c r="M33" s="168"/>
    </row>
    <row r="34" spans="1:14" s="7" customFormat="1" ht="33" hidden="1" customHeight="1">
      <c r="A34" s="157"/>
      <c r="B34" s="157"/>
      <c r="C34" s="157"/>
      <c r="D34" s="157"/>
      <c r="E34" s="157"/>
      <c r="F34" s="158"/>
      <c r="G34" s="159"/>
      <c r="H34" s="157"/>
      <c r="I34" s="157"/>
      <c r="J34" s="157"/>
      <c r="K34" s="157"/>
      <c r="L34" s="157"/>
      <c r="M34" s="157"/>
    </row>
    <row r="35" spans="1:14" s="7" customFormat="1" ht="33" hidden="1" customHeight="1">
      <c r="A35" s="157"/>
      <c r="B35" s="157"/>
      <c r="C35" s="157"/>
      <c r="D35" s="50"/>
      <c r="E35" s="50"/>
      <c r="F35" s="50"/>
      <c r="G35" s="50"/>
      <c r="H35" s="50"/>
      <c r="I35" s="50"/>
      <c r="J35" s="50"/>
      <c r="K35" s="50"/>
      <c r="L35" s="158"/>
      <c r="M35" s="160"/>
    </row>
    <row r="36" spans="1:14" s="6" customFormat="1" ht="15.75" hidden="1">
      <c r="A36" s="161"/>
      <c r="B36" s="70"/>
      <c r="C36" s="71"/>
      <c r="D36" s="71"/>
      <c r="E36" s="72"/>
      <c r="F36" s="75"/>
      <c r="G36" s="87"/>
      <c r="H36" s="75"/>
      <c r="I36" s="75"/>
      <c r="J36" s="84"/>
      <c r="K36" s="72"/>
      <c r="L36" s="77"/>
      <c r="M36" s="78"/>
    </row>
    <row r="37" spans="1:14" s="6" customFormat="1" ht="15.75" hidden="1">
      <c r="A37" s="162"/>
      <c r="B37" s="70"/>
      <c r="C37" s="71"/>
      <c r="D37" s="71"/>
      <c r="E37" s="72"/>
      <c r="F37" s="75"/>
      <c r="G37" s="76"/>
      <c r="H37" s="75"/>
      <c r="I37" s="72"/>
      <c r="J37" s="73"/>
      <c r="K37" s="72"/>
      <c r="L37" s="82"/>
      <c r="M37" s="78"/>
    </row>
    <row r="38" spans="1:14" s="6" customFormat="1" ht="15.75" hidden="1">
      <c r="A38" s="163"/>
      <c r="B38" s="70"/>
      <c r="C38" s="71"/>
      <c r="D38" s="74"/>
      <c r="E38" s="72"/>
      <c r="F38" s="75"/>
      <c r="G38" s="76"/>
      <c r="H38" s="75"/>
      <c r="I38" s="72"/>
      <c r="J38" s="73"/>
      <c r="K38" s="72"/>
      <c r="L38" s="82"/>
      <c r="M38" s="79"/>
    </row>
    <row r="39" spans="1:14" s="6" customFormat="1" ht="15.75" hidden="1">
      <c r="A39" s="12"/>
      <c r="B39" s="17"/>
      <c r="C39" s="13"/>
      <c r="D39" s="14"/>
      <c r="E39" s="15"/>
      <c r="F39" s="16"/>
      <c r="G39" s="18"/>
      <c r="H39" s="16"/>
      <c r="I39" s="16"/>
      <c r="J39" s="16"/>
      <c r="K39" s="15"/>
      <c r="L39" s="16"/>
      <c r="M39" s="25"/>
    </row>
    <row r="40" spans="1:14" s="23" customFormat="1" ht="15.75" hidden="1">
      <c r="A40" s="19"/>
      <c r="B40" s="17"/>
      <c r="C40" s="21"/>
      <c r="D40" s="17"/>
      <c r="E40" s="24"/>
      <c r="F40" s="31"/>
      <c r="G40" s="32"/>
      <c r="H40" s="31"/>
      <c r="I40" s="31"/>
      <c r="J40" s="31"/>
      <c r="K40" s="24"/>
      <c r="L40" s="31"/>
      <c r="M40" s="33"/>
    </row>
    <row r="41" spans="1:14" s="4" customFormat="1" ht="15.75" hidden="1">
      <c r="A41" s="12"/>
      <c r="B41" s="26"/>
      <c r="C41" s="27"/>
      <c r="D41" s="27"/>
      <c r="E41" s="26"/>
      <c r="F41" s="26"/>
      <c r="G41" s="28"/>
      <c r="H41" s="27"/>
      <c r="I41" s="27"/>
      <c r="J41" s="27"/>
      <c r="K41" s="28"/>
      <c r="L41" s="27"/>
      <c r="M41" s="27"/>
    </row>
    <row r="42" spans="1:14" s="6" customFormat="1" ht="12" hidden="1" customHeight="1">
      <c r="B42" s="5"/>
    </row>
    <row r="43" spans="1:14" s="7" customFormat="1" ht="15.75" hidden="1">
      <c r="A43" s="157"/>
      <c r="B43" s="157"/>
      <c r="C43" s="157"/>
      <c r="D43" s="166"/>
      <c r="E43" s="167"/>
      <c r="F43" s="167"/>
      <c r="G43" s="167"/>
      <c r="H43" s="169"/>
      <c r="I43" s="169"/>
      <c r="J43" s="169"/>
      <c r="K43" s="169"/>
      <c r="L43" s="169"/>
      <c r="M43" s="170"/>
    </row>
    <row r="44" spans="1:14" s="7" customFormat="1" ht="33" hidden="1" customHeight="1">
      <c r="A44" s="157"/>
      <c r="B44" s="157"/>
      <c r="C44" s="157"/>
      <c r="D44" s="157"/>
      <c r="E44" s="157"/>
      <c r="F44" s="158"/>
      <c r="G44" s="159"/>
      <c r="H44" s="157"/>
      <c r="I44" s="157"/>
      <c r="J44" s="157"/>
      <c r="K44" s="157"/>
      <c r="L44" s="157"/>
      <c r="M44" s="157"/>
    </row>
    <row r="45" spans="1:14" s="7" customFormat="1" ht="33" hidden="1" customHeight="1">
      <c r="A45" s="157"/>
      <c r="B45" s="157"/>
      <c r="C45" s="157"/>
      <c r="D45" s="50"/>
      <c r="E45" s="50"/>
      <c r="F45" s="50"/>
      <c r="G45" s="50"/>
      <c r="H45" s="50"/>
      <c r="I45" s="50"/>
      <c r="J45" s="50"/>
      <c r="K45" s="50"/>
      <c r="L45" s="158"/>
      <c r="M45" s="159"/>
    </row>
    <row r="46" spans="1:14" s="6" customFormat="1" ht="15.75" hidden="1">
      <c r="A46" s="161"/>
      <c r="B46" s="70"/>
      <c r="C46" s="71"/>
      <c r="D46" s="75"/>
      <c r="E46" s="81"/>
      <c r="F46" s="75"/>
      <c r="G46" s="83"/>
      <c r="H46" s="75"/>
      <c r="I46" s="72"/>
      <c r="J46" s="85"/>
      <c r="K46" s="72"/>
      <c r="L46" s="77"/>
      <c r="M46" s="78"/>
      <c r="N46" s="80"/>
    </row>
    <row r="47" spans="1:14" s="6" customFormat="1" ht="15.75" hidden="1">
      <c r="A47" s="162"/>
      <c r="B47" s="70"/>
      <c r="C47" s="71"/>
      <c r="D47" s="75"/>
      <c r="E47" s="81"/>
      <c r="F47" s="75"/>
      <c r="G47" s="83"/>
      <c r="H47" s="75"/>
      <c r="I47" s="72"/>
      <c r="J47" s="73"/>
      <c r="K47" s="72"/>
      <c r="L47" s="82"/>
      <c r="M47" s="78"/>
      <c r="N47" s="80"/>
    </row>
    <row r="48" spans="1:14" s="6" customFormat="1" ht="15.75" hidden="1">
      <c r="A48" s="163"/>
      <c r="B48" s="70"/>
      <c r="C48" s="71"/>
      <c r="D48" s="75"/>
      <c r="E48" s="81"/>
      <c r="F48" s="75"/>
      <c r="G48" s="83"/>
      <c r="H48" s="75"/>
      <c r="I48" s="72"/>
      <c r="J48" s="73"/>
      <c r="K48" s="72"/>
      <c r="L48" s="82"/>
      <c r="M48" s="78"/>
      <c r="N48" s="80"/>
    </row>
    <row r="49" spans="1:14" s="23" customFormat="1" ht="18" hidden="1" customHeight="1">
      <c r="A49" s="19"/>
      <c r="B49" s="20"/>
      <c r="C49" s="21"/>
      <c r="D49" s="164"/>
      <c r="E49" s="165"/>
      <c r="F49" s="165"/>
      <c r="G49" s="165"/>
      <c r="H49" s="165"/>
      <c r="I49" s="165"/>
      <c r="J49" s="165"/>
      <c r="K49" s="165"/>
      <c r="L49" s="165"/>
      <c r="M49" s="165"/>
      <c r="N49" s="22"/>
    </row>
    <row r="50" spans="1:14" s="4" customFormat="1" ht="15.75" hidden="1">
      <c r="A50" s="12"/>
      <c r="B50" s="17"/>
      <c r="C50" s="27"/>
      <c r="D50" s="29"/>
      <c r="E50" s="26"/>
      <c r="F50" s="26"/>
      <c r="G50" s="28"/>
      <c r="H50" s="27"/>
      <c r="I50" s="27"/>
      <c r="J50" s="27"/>
      <c r="K50" s="30"/>
      <c r="L50" s="27"/>
      <c r="M50" s="27"/>
    </row>
    <row r="51" spans="1:14" s="4" customFormat="1" ht="15.75" hidden="1">
      <c r="A51" s="12"/>
      <c r="B51" s="29"/>
      <c r="C51" s="27"/>
      <c r="D51" s="29"/>
      <c r="E51" s="26"/>
      <c r="F51" s="26"/>
      <c r="G51" s="28"/>
      <c r="H51" s="27"/>
      <c r="I51" s="27"/>
      <c r="J51" s="27"/>
      <c r="K51" s="30"/>
      <c r="L51" s="27"/>
      <c r="M51" s="27"/>
    </row>
  </sheetData>
  <mergeCells count="57">
    <mergeCell ref="G30:M30"/>
    <mergeCell ref="A26:A28"/>
    <mergeCell ref="A23:A25"/>
    <mergeCell ref="D44:E44"/>
    <mergeCell ref="F44:G44"/>
    <mergeCell ref="L6:M6"/>
    <mergeCell ref="L16:M16"/>
    <mergeCell ref="L17:M17"/>
    <mergeCell ref="L18:M18"/>
    <mergeCell ref="L15:M15"/>
    <mergeCell ref="F11:M11"/>
    <mergeCell ref="L8:M8"/>
    <mergeCell ref="L9:M9"/>
    <mergeCell ref="B10:M10"/>
    <mergeCell ref="B29:M29"/>
    <mergeCell ref="H44:M44"/>
    <mergeCell ref="B19:M19"/>
    <mergeCell ref="A4:A6"/>
    <mergeCell ref="A7:A9"/>
    <mergeCell ref="A13:A15"/>
    <mergeCell ref="B13:B15"/>
    <mergeCell ref="C13:C15"/>
    <mergeCell ref="B4:B6"/>
    <mergeCell ref="C4:C6"/>
    <mergeCell ref="D4:M4"/>
    <mergeCell ref="D13:M13"/>
    <mergeCell ref="D14:E14"/>
    <mergeCell ref="F14:G14"/>
    <mergeCell ref="H14:M14"/>
    <mergeCell ref="D5:E5"/>
    <mergeCell ref="F5:G5"/>
    <mergeCell ref="H5:M5"/>
    <mergeCell ref="L7:M7"/>
    <mergeCell ref="A16:A18"/>
    <mergeCell ref="B23:B25"/>
    <mergeCell ref="C23:C25"/>
    <mergeCell ref="D23:M23"/>
    <mergeCell ref="D24:E24"/>
    <mergeCell ref="F24:G24"/>
    <mergeCell ref="H24:M24"/>
    <mergeCell ref="L25:M25"/>
    <mergeCell ref="A33:A35"/>
    <mergeCell ref="B33:B35"/>
    <mergeCell ref="C33:C35"/>
    <mergeCell ref="D33:M33"/>
    <mergeCell ref="D34:E34"/>
    <mergeCell ref="F34:G34"/>
    <mergeCell ref="H34:M34"/>
    <mergeCell ref="L35:M35"/>
    <mergeCell ref="A36:A38"/>
    <mergeCell ref="A43:A45"/>
    <mergeCell ref="B43:B45"/>
    <mergeCell ref="C43:C45"/>
    <mergeCell ref="D43:M43"/>
    <mergeCell ref="L45:M45"/>
    <mergeCell ref="A46:A48"/>
    <mergeCell ref="D49:M49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C8" sqref="C8:H8"/>
    </sheetView>
  </sheetViews>
  <sheetFormatPr defaultRowHeight="15.75"/>
  <cols>
    <col min="1" max="1" width="6.42578125" style="40" customWidth="1"/>
    <col min="2" max="2" width="13.28515625" style="40" customWidth="1"/>
    <col min="3" max="5" width="20" style="40" customWidth="1"/>
    <col min="6" max="6" width="15.7109375" style="40" customWidth="1"/>
    <col min="7" max="8" width="18.5703125" style="40" customWidth="1"/>
    <col min="9" max="16384" width="9.140625" style="40"/>
  </cols>
  <sheetData>
    <row r="1" spans="1:8" s="8" customFormat="1" ht="18.75">
      <c r="A1" s="118" t="s">
        <v>55</v>
      </c>
      <c r="B1" s="118"/>
      <c r="C1" s="118"/>
      <c r="D1" s="118"/>
      <c r="E1" s="118"/>
    </row>
    <row r="2" spans="1:8" s="8" customFormat="1" ht="18.75">
      <c r="A2" s="9" t="str">
        <f>Nodrosinajums!A2</f>
        <v>Ventspils novads</v>
      </c>
      <c r="B2" s="39"/>
      <c r="C2" s="39"/>
      <c r="D2" s="39"/>
      <c r="E2" s="39"/>
    </row>
    <row r="3" spans="1:8" s="88" customFormat="1" ht="30" customHeight="1">
      <c r="A3" s="181" t="s">
        <v>0</v>
      </c>
      <c r="B3" s="181" t="s">
        <v>1</v>
      </c>
      <c r="C3" s="181" t="s">
        <v>48</v>
      </c>
      <c r="D3" s="181"/>
      <c r="E3" s="181"/>
      <c r="F3" s="181" t="s">
        <v>56</v>
      </c>
      <c r="G3" s="181"/>
      <c r="H3" s="181"/>
    </row>
    <row r="4" spans="1:8" s="89" customFormat="1" ht="21.75" customHeight="1">
      <c r="A4" s="182"/>
      <c r="B4" s="183"/>
      <c r="C4" s="181" t="s">
        <v>49</v>
      </c>
      <c r="D4" s="181" t="s">
        <v>50</v>
      </c>
      <c r="E4" s="181" t="s">
        <v>51</v>
      </c>
      <c r="F4" s="181" t="s">
        <v>52</v>
      </c>
      <c r="G4" s="181" t="s">
        <v>53</v>
      </c>
      <c r="H4" s="181" t="s">
        <v>54</v>
      </c>
    </row>
    <row r="5" spans="1:8" s="89" customFormat="1" ht="6" customHeight="1">
      <c r="A5" s="183"/>
      <c r="B5" s="183"/>
      <c r="C5" s="184"/>
      <c r="D5" s="184"/>
      <c r="E5" s="184"/>
      <c r="F5" s="184"/>
      <c r="G5" s="184"/>
      <c r="H5" s="184"/>
    </row>
    <row r="6" spans="1:8" s="89" customFormat="1" ht="33.75" customHeight="1">
      <c r="A6" s="93">
        <v>1</v>
      </c>
      <c r="B6" s="90" t="str">
        <f>+Nodrosinajums!B6</f>
        <v>Užava</v>
      </c>
      <c r="C6" s="94" t="s">
        <v>66</v>
      </c>
      <c r="D6" s="101" t="s">
        <v>84</v>
      </c>
      <c r="E6" s="90" t="str">
        <f>+D6</f>
        <v>Atbilst normat.prasībām</v>
      </c>
      <c r="F6" s="90" t="str">
        <f>+E6</f>
        <v>Atbilst normat.prasībām</v>
      </c>
      <c r="G6" s="101" t="s">
        <v>68</v>
      </c>
      <c r="H6" s="90" t="str">
        <f>+F6</f>
        <v>Atbilst normat.prasībām</v>
      </c>
    </row>
    <row r="7" spans="1:8" s="89" customFormat="1" ht="20.25" customHeight="1">
      <c r="A7" s="93">
        <v>2</v>
      </c>
      <c r="B7" s="90" t="str">
        <f>+Nodrosinajums!B8</f>
        <v>Tārgale</v>
      </c>
      <c r="C7" s="186" t="s">
        <v>85</v>
      </c>
      <c r="D7" s="197"/>
      <c r="E7" s="197"/>
      <c r="F7" s="197"/>
      <c r="G7" s="197"/>
      <c r="H7" s="198"/>
    </row>
    <row r="8" spans="1:8" s="89" customFormat="1" ht="36" customHeight="1">
      <c r="A8" s="93">
        <v>3</v>
      </c>
      <c r="B8" s="90" t="str">
        <f>+Nodrosinajums!B10</f>
        <v>Pope</v>
      </c>
      <c r="C8" s="186" t="s">
        <v>94</v>
      </c>
      <c r="D8" s="187"/>
      <c r="E8" s="187"/>
      <c r="F8" s="187"/>
      <c r="G8" s="187"/>
      <c r="H8" s="188"/>
    </row>
    <row r="9" spans="1:8" s="89" customFormat="1" ht="24.75" hidden="1" customHeight="1">
      <c r="A9" s="93">
        <v>4</v>
      </c>
      <c r="B9" s="90" t="str">
        <f>+Nodrosinajums!B12</f>
        <v>Puze</v>
      </c>
      <c r="C9" s="112"/>
      <c r="D9" s="92"/>
      <c r="E9" s="92"/>
      <c r="F9" s="90"/>
      <c r="G9" s="90"/>
      <c r="H9" s="92"/>
    </row>
    <row r="10" spans="1:8" s="89" customFormat="1" ht="30.75" customHeight="1">
      <c r="A10" s="93">
        <v>5</v>
      </c>
      <c r="B10" s="90" t="str">
        <f>+Nodrosinajums!B14</f>
        <v>Ance</v>
      </c>
      <c r="C10" s="186" t="s">
        <v>88</v>
      </c>
      <c r="D10" s="187"/>
      <c r="E10" s="187"/>
      <c r="F10" s="187"/>
      <c r="G10" s="187"/>
      <c r="H10" s="188"/>
    </row>
    <row r="11" spans="1:8" s="89" customFormat="1" ht="15" hidden="1">
      <c r="A11" s="93"/>
      <c r="B11" s="90"/>
      <c r="C11" s="94"/>
      <c r="D11" s="92"/>
      <c r="E11" s="92"/>
      <c r="F11" s="90"/>
      <c r="G11" s="94"/>
      <c r="H11" s="90"/>
    </row>
    <row r="12" spans="1:8" s="89" customFormat="1" ht="15" hidden="1">
      <c r="A12" s="93"/>
      <c r="B12" s="90"/>
      <c r="D12" s="92"/>
      <c r="E12" s="92"/>
      <c r="F12" s="90"/>
      <c r="G12" s="90"/>
      <c r="H12" s="90"/>
    </row>
    <row r="13" spans="1:8" s="89" customFormat="1" ht="51" hidden="1" customHeight="1">
      <c r="A13" s="93"/>
      <c r="B13" s="90"/>
      <c r="C13" s="93"/>
      <c r="D13" s="92"/>
      <c r="E13" s="92"/>
      <c r="F13" s="90"/>
      <c r="G13" s="90"/>
      <c r="H13" s="90"/>
    </row>
    <row r="14" spans="1:8" s="98" customFormat="1" ht="15" hidden="1">
      <c r="A14" s="95"/>
      <c r="B14" s="90"/>
      <c r="C14" s="96"/>
      <c r="D14" s="97"/>
      <c r="E14" s="97"/>
      <c r="F14" s="97"/>
      <c r="G14" s="97"/>
      <c r="H14" s="97"/>
    </row>
    <row r="15" spans="1:8" s="89" customFormat="1" ht="52.5" hidden="1" customHeight="1">
      <c r="A15" s="93"/>
      <c r="B15" s="90"/>
      <c r="C15" s="93"/>
      <c r="D15" s="94"/>
      <c r="E15" s="94"/>
      <c r="F15" s="90"/>
      <c r="G15" s="90"/>
      <c r="H15" s="92"/>
    </row>
    <row r="16" spans="1:8" ht="39" customHeight="1">
      <c r="A16" s="185"/>
      <c r="B16" s="185"/>
      <c r="C16" s="185"/>
      <c r="D16" s="185"/>
      <c r="E16" s="185"/>
      <c r="F16" s="185"/>
      <c r="G16" s="185"/>
      <c r="H16" s="185"/>
    </row>
  </sheetData>
  <mergeCells count="15">
    <mergeCell ref="A16:H16"/>
    <mergeCell ref="F3:H3"/>
    <mergeCell ref="F4:F5"/>
    <mergeCell ref="G4:G5"/>
    <mergeCell ref="H4:H5"/>
    <mergeCell ref="C10:H10"/>
    <mergeCell ref="C7:H7"/>
    <mergeCell ref="C8:H8"/>
    <mergeCell ref="A1:E1"/>
    <mergeCell ref="A3:A5"/>
    <mergeCell ref="B3:B5"/>
    <mergeCell ref="C3:E3"/>
    <mergeCell ref="C4:C5"/>
    <mergeCell ref="D4:D5"/>
    <mergeCell ref="E4:E5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0"/>
  <sheetViews>
    <sheetView tabSelected="1" topLeftCell="A7" workbookViewId="0">
      <selection activeCell="H10" sqref="H10"/>
    </sheetView>
  </sheetViews>
  <sheetFormatPr defaultRowHeight="15.75" outlineLevelRow="1"/>
  <cols>
    <col min="1" max="1" width="6.42578125" style="40" customWidth="1"/>
    <col min="2" max="2" width="13.28515625" style="40" customWidth="1"/>
    <col min="3" max="8" width="16.140625" style="40" customWidth="1"/>
    <col min="9" max="9" width="26.85546875" style="196" customWidth="1"/>
    <col min="10" max="16384" width="9.140625" style="40"/>
  </cols>
  <sheetData>
    <row r="1" spans="1:9" s="8" customFormat="1" ht="18.75">
      <c r="A1" s="118" t="s">
        <v>57</v>
      </c>
      <c r="B1" s="118"/>
      <c r="C1" s="118"/>
      <c r="D1" s="118"/>
      <c r="E1" s="118"/>
      <c r="I1" s="193"/>
    </row>
    <row r="2" spans="1:9" s="8" customFormat="1" ht="18.75">
      <c r="A2" s="9" t="str">
        <f>+Kvalitate!A2</f>
        <v>Ventspils novads</v>
      </c>
      <c r="B2" s="39"/>
      <c r="C2" s="39"/>
      <c r="D2" s="39"/>
      <c r="E2" s="39"/>
      <c r="I2" s="193"/>
    </row>
    <row r="3" spans="1:9" s="7" customFormat="1" ht="30" customHeight="1">
      <c r="A3" s="157" t="s">
        <v>0</v>
      </c>
      <c r="B3" s="157" t="s">
        <v>1</v>
      </c>
      <c r="C3" s="157" t="s">
        <v>58</v>
      </c>
      <c r="D3" s="157"/>
      <c r="E3" s="157"/>
      <c r="F3" s="157" t="s">
        <v>59</v>
      </c>
      <c r="G3" s="157"/>
      <c r="H3" s="157"/>
      <c r="I3" s="194" t="s">
        <v>64</v>
      </c>
    </row>
    <row r="4" spans="1:9" s="8" customFormat="1" ht="21.75" customHeight="1">
      <c r="A4" s="190"/>
      <c r="B4" s="191"/>
      <c r="C4" s="157" t="s">
        <v>60</v>
      </c>
      <c r="D4" s="157" t="s">
        <v>50</v>
      </c>
      <c r="E4" s="157" t="s">
        <v>61</v>
      </c>
      <c r="F4" s="157" t="s">
        <v>62</v>
      </c>
      <c r="G4" s="157" t="s">
        <v>61</v>
      </c>
      <c r="H4" s="157" t="s">
        <v>63</v>
      </c>
      <c r="I4" s="195"/>
    </row>
    <row r="5" spans="1:9" s="8" customFormat="1" ht="6" customHeight="1">
      <c r="A5" s="191"/>
      <c r="B5" s="191"/>
      <c r="C5" s="189"/>
      <c r="D5" s="189"/>
      <c r="E5" s="189"/>
      <c r="F5" s="189"/>
      <c r="G5" s="189"/>
      <c r="H5" s="189"/>
      <c r="I5" s="195"/>
    </row>
    <row r="6" spans="1:9" s="8" customFormat="1" ht="204" customHeight="1">
      <c r="A6" s="34">
        <v>1</v>
      </c>
      <c r="B6" s="35" t="str">
        <f>+Kvalitate!B6</f>
        <v>Užava</v>
      </c>
      <c r="C6" s="41" t="s">
        <v>82</v>
      </c>
      <c r="D6" s="41" t="s">
        <v>78</v>
      </c>
      <c r="E6" s="41" t="s">
        <v>77</v>
      </c>
      <c r="F6" s="41" t="s">
        <v>79</v>
      </c>
      <c r="G6" s="41" t="s">
        <v>80</v>
      </c>
      <c r="H6" s="41" t="s">
        <v>81</v>
      </c>
      <c r="I6" s="49" t="s">
        <v>83</v>
      </c>
    </row>
    <row r="7" spans="1:9" s="8" customFormat="1">
      <c r="A7" s="45">
        <v>2</v>
      </c>
      <c r="B7" s="46" t="str">
        <f>+Kvalitate!B7</f>
        <v>Tārgale</v>
      </c>
      <c r="C7" s="186" t="s">
        <v>86</v>
      </c>
      <c r="D7" s="197"/>
      <c r="E7" s="197"/>
      <c r="F7" s="197"/>
      <c r="G7" s="197"/>
      <c r="H7" s="197"/>
      <c r="I7" s="198"/>
    </row>
    <row r="8" spans="1:9" s="8" customFormat="1" ht="168" customHeight="1" outlineLevel="1">
      <c r="A8" s="45">
        <v>3</v>
      </c>
      <c r="B8" s="46" t="str">
        <f>+Kvalitate!B8</f>
        <v>Pope</v>
      </c>
      <c r="C8" s="41" t="s">
        <v>82</v>
      </c>
      <c r="D8" s="41" t="s">
        <v>92</v>
      </c>
      <c r="E8" s="199" t="s">
        <v>96</v>
      </c>
      <c r="F8" s="199" t="s">
        <v>79</v>
      </c>
      <c r="G8" s="199" t="s">
        <v>97</v>
      </c>
      <c r="H8" s="41" t="s">
        <v>98</v>
      </c>
      <c r="I8" s="49" t="s">
        <v>95</v>
      </c>
    </row>
    <row r="9" spans="1:9" s="8" customFormat="1" hidden="1">
      <c r="A9" s="45">
        <v>4</v>
      </c>
      <c r="B9" s="46" t="str">
        <f>+Kvalitate!B9</f>
        <v>Puze</v>
      </c>
      <c r="C9" s="41"/>
      <c r="D9" s="41"/>
      <c r="E9" s="47"/>
      <c r="F9" s="41"/>
      <c r="G9" s="41"/>
      <c r="H9" s="41"/>
      <c r="I9" s="49"/>
    </row>
    <row r="10" spans="1:9" s="8" customFormat="1" ht="179.25" customHeight="1">
      <c r="A10" s="45">
        <v>5</v>
      </c>
      <c r="B10" s="46" t="str">
        <f>+Kvalitate!B10</f>
        <v>Ance</v>
      </c>
      <c r="C10" s="41" t="s">
        <v>82</v>
      </c>
      <c r="D10" s="41" t="s">
        <v>92</v>
      </c>
      <c r="E10" s="199" t="s">
        <v>89</v>
      </c>
      <c r="F10" s="199" t="s">
        <v>79</v>
      </c>
      <c r="G10" s="199" t="s">
        <v>90</v>
      </c>
      <c r="H10" s="41" t="s">
        <v>93</v>
      </c>
      <c r="I10" s="49" t="s">
        <v>91</v>
      </c>
    </row>
  </sheetData>
  <mergeCells count="13"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  <mergeCell ref="C7:I7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2012-02-08T16:00:13Z</cp:lastPrinted>
  <dcterms:created xsi:type="dcterms:W3CDTF">2011-12-13T13:06:12Z</dcterms:created>
  <dcterms:modified xsi:type="dcterms:W3CDTF">2012-02-08T16:04:40Z</dcterms:modified>
</cp:coreProperties>
</file>