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2"/>
  </bookViews>
  <sheets>
    <sheet name="Nodrosinajums" sheetId="1" r:id="rId1"/>
    <sheet name="Pakalpoj-sn" sheetId="2" r:id="rId2"/>
    <sheet name="U-K-apjomi" sheetId="3" r:id="rId3"/>
    <sheet name="Probl-risin" sheetId="4" state="hidden" r:id="rId4"/>
  </sheets>
  <calcPr calcId="125725" concurrentCalc="0"/>
</workbook>
</file>

<file path=xl/calcChain.xml><?xml version="1.0" encoding="utf-8"?>
<calcChain xmlns="http://schemas.openxmlformats.org/spreadsheetml/2006/main">
  <c r="M6" i="1"/>
  <c r="K6"/>
  <c r="I6"/>
  <c r="G6"/>
  <c r="J16" i="3"/>
  <c r="J15"/>
  <c r="B12" i="1"/>
  <c r="H8" i="3"/>
  <c r="H7"/>
  <c r="J7"/>
  <c r="J8"/>
  <c r="E7"/>
  <c r="E8"/>
  <c r="B5" i="4"/>
  <c r="A2"/>
  <c r="A2" i="3"/>
  <c r="A7"/>
  <c r="A15"/>
  <c r="A2" i="2"/>
  <c r="B5"/>
  <c r="A5"/>
</calcChain>
</file>

<file path=xl/sharedStrings.xml><?xml version="1.0" encoding="utf-8"?>
<sst xmlns="http://schemas.openxmlformats.org/spreadsheetml/2006/main" count="146" uniqueCount="71">
  <si>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</si>
  <si>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</si>
  <si>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</si>
  <si>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</si>
  <si>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</si>
  <si>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</si>
  <si>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</si>
  <si>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</si>
  <si>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</si>
  <si>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</si>
  <si>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</si>
  <si>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</si>
  <si>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</si>
  <si>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</si>
  <si>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</si>
  <si>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</si>
  <si>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</si>
  <si>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</si>
  <si>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</si>
  <si>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</si>
  <si>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</si>
  <si>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</si>
  <si>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iestādēm</t>
  </si>
  <si>
    <t>uzņēmumiem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</si>
  <si>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</si>
  <si>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</si>
  <si>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</si>
  <si>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</si>
  <si>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</si>
  <si>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</si>
  <si>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</si>
  <si>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no iestādēm</t>
  </si>
  <si>
    <t xml:space="preserve"> no uzņēmumiem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</si>
  <si>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</si>
  <si>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</si>
  <si>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</si>
  <si>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</si>
  <si>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</si>
  <si>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</si>
  <si>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</si>
  <si>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</si>
  <si>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</si>
  <si>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Uzņēmumu skaits</t>
  </si>
  <si>
    <t>Norēķinās pēc skaitītāju datiem, %</t>
  </si>
  <si>
    <t>Iedzīvotāji</t>
  </si>
  <si>
    <t>Iestādes</t>
  </si>
  <si>
    <t>Uzņēmumi</t>
  </si>
  <si>
    <t>-</t>
  </si>
  <si>
    <t>ŪDENSSAIMNIECĪBAS INFRASTRUKTŪRĀ NEPIECIEŠAMIE UZLABOJUMI</t>
  </si>
  <si>
    <t xml:space="preserve">N.p.k. </t>
  </si>
  <si>
    <t>Ūdensapgādes sistēmu uzlabošanai</t>
  </si>
  <si>
    <t xml:space="preserve">Notekūdeņu savākšanas un attīrīšanas sistēmu uzlabošanai </t>
  </si>
  <si>
    <t>Citi nepieciešami ūdenssaimniecības sistēmas uzlabojumi</t>
  </si>
  <si>
    <t>Ūdensgūtnes - urbumu sakārtošana (jaunu urbumu izbūve, rekonstrukcija, urbuma tamponēšana)</t>
  </si>
  <si>
    <t>ŪAS izbūve rekonstrukcija</t>
  </si>
  <si>
    <t>Tīklu paplašināšana/ rekonstrukcija (km)</t>
  </si>
  <si>
    <t>Tīklu, KSS izbūve/ rekonstrukcija</t>
  </si>
  <si>
    <t>NAI uzlabošana, izbūve</t>
  </si>
  <si>
    <t>Ūdensapgādes spiediena nodrošināšana (ūdenstorņa rekonstrukcija,2PSS)</t>
  </si>
  <si>
    <t>Objektu demontāža</t>
  </si>
  <si>
    <t>Ugunsdzēsības prasību nodrošināšanai</t>
  </si>
  <si>
    <t>Citi</t>
  </si>
  <si>
    <t>nd</t>
  </si>
  <si>
    <t>Pašvaldības lēmums</t>
  </si>
  <si>
    <t>Rugāju novads</t>
  </si>
  <si>
    <t>Borisova</t>
  </si>
  <si>
    <t>Vecumu pagasta pārvalde</t>
  </si>
  <si>
    <t>Pagasta pārvalde</t>
  </si>
  <si>
    <t>Viļakas novada pašvaldība</t>
  </si>
  <si>
    <t>Piezīme: Dati nav ticami, nav norādīti zudumi</t>
  </si>
  <si>
    <t>Piezīme: Respondents nav sniedzis pietiekamu informāciju notekūdeņu bilances sastādīšanai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</si>
</sst>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vertical="top" wrapText="1"/>
    </xf>
    <xf numFmtId="164" fontId="2" fillId="0" borderId="0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vertical="top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49" fontId="2" fillId="0" borderId="0" xfId="0" applyNumberFormat="1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/>
    <xf numFmtId="10" fontId="9" fillId="0" borderId="0" xfId="0" applyNumberFormat="1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workbookViewId="0">
      <selection activeCell="C15" sqref="C15"/>
    </sheetView>
  </sheetViews>
  <sheetFormatPr defaultRowHeight="15.75"/>
  <cols>
    <col min="1" max="1" width="6" style="1" customWidth="1"/>
    <col min="2" max="2" width="21.5703125" style="1" customWidth="1"/>
    <col min="3" max="6" width="10.28515625" style="1" customWidth="1"/>
    <col min="7" max="9" width="9.85546875" style="1" customWidth="1"/>
    <col min="10" max="10" width="9.140625" style="1"/>
    <col min="11" max="11" width="8.28515625" style="1" customWidth="1"/>
    <col min="12" max="12" width="9.140625" style="1"/>
    <col min="13" max="13" width="10.140625" style="1" bestFit="1" customWidth="1"/>
    <col min="14" max="16384" width="9.140625" style="1"/>
  </cols>
  <sheetData>
    <row r="1" spans="1:17" ht="18.75">
      <c r="A1" s="61" t="s">
        <v>36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7" ht="18.75">
      <c r="A2" s="5" t="s">
        <v>64</v>
      </c>
    </row>
    <row r="3" spans="1:17" s="2" customFormat="1" ht="36" customHeight="1">
      <c r="A3" s="49" t="s">
        <v>0</v>
      </c>
      <c r="B3" s="49" t="s">
        <v>1</v>
      </c>
      <c r="C3" s="49" t="s">
        <v>2</v>
      </c>
      <c r="D3" s="49"/>
      <c r="E3" s="49"/>
      <c r="F3" s="49" t="s">
        <v>3</v>
      </c>
      <c r="G3" s="49"/>
      <c r="H3" s="49"/>
      <c r="I3" s="49"/>
      <c r="J3" s="49" t="s">
        <v>8</v>
      </c>
      <c r="K3" s="49"/>
      <c r="L3" s="49"/>
      <c r="M3" s="49"/>
    </row>
    <row r="4" spans="1:17">
      <c r="A4" s="50"/>
      <c r="B4" s="51"/>
      <c r="C4" s="52" t="s">
        <v>33</v>
      </c>
      <c r="D4" s="52" t="s">
        <v>34</v>
      </c>
      <c r="E4" s="52" t="s">
        <v>35</v>
      </c>
      <c r="F4" s="52" t="s">
        <v>4</v>
      </c>
      <c r="G4" s="52"/>
      <c r="H4" s="50" t="s">
        <v>5</v>
      </c>
      <c r="I4" s="50"/>
      <c r="J4" s="52" t="s">
        <v>4</v>
      </c>
      <c r="K4" s="52"/>
      <c r="L4" s="50" t="s">
        <v>5</v>
      </c>
      <c r="M4" s="50"/>
    </row>
    <row r="5" spans="1:17">
      <c r="A5" s="51"/>
      <c r="B5" s="80"/>
      <c r="C5" s="81"/>
      <c r="D5" s="53"/>
      <c r="E5" s="53"/>
      <c r="F5" s="4" t="s">
        <v>6</v>
      </c>
      <c r="G5" s="4" t="s">
        <v>7</v>
      </c>
      <c r="H5" s="4" t="s">
        <v>6</v>
      </c>
      <c r="I5" s="4" t="s">
        <v>7</v>
      </c>
      <c r="J5" s="4" t="s">
        <v>6</v>
      </c>
      <c r="K5" s="4" t="s">
        <v>7</v>
      </c>
      <c r="L5" s="4" t="s">
        <v>6</v>
      </c>
      <c r="M5" s="4" t="s">
        <v>7</v>
      </c>
      <c r="O5" s="20"/>
      <c r="P5" s="20"/>
      <c r="Q5" s="20"/>
    </row>
    <row r="6" spans="1:17" s="26" customFormat="1">
      <c r="A6" s="23">
        <v>1</v>
      </c>
      <c r="B6" s="82" t="s">
        <v>65</v>
      </c>
      <c r="C6" s="83">
        <v>218</v>
      </c>
      <c r="D6" s="79" t="s">
        <v>62</v>
      </c>
      <c r="E6" s="23">
        <v>111</v>
      </c>
      <c r="F6" s="23">
        <v>111</v>
      </c>
      <c r="G6" s="39">
        <f>+F6/E6</f>
        <v>1</v>
      </c>
      <c r="H6" s="23">
        <v>111</v>
      </c>
      <c r="I6" s="39">
        <f>H6/E6</f>
        <v>1</v>
      </c>
      <c r="J6" s="23">
        <v>111</v>
      </c>
      <c r="K6" s="39">
        <f>+J6/E6</f>
        <v>1</v>
      </c>
      <c r="L6" s="23">
        <v>111</v>
      </c>
      <c r="M6" s="39">
        <f>L6/E6</f>
        <v>1</v>
      </c>
      <c r="O6" s="25"/>
      <c r="P6" s="33"/>
      <c r="Q6" s="25"/>
    </row>
    <row r="7" spans="1:17">
      <c r="A7" s="19"/>
      <c r="B7" s="20"/>
      <c r="C7" s="20"/>
      <c r="D7" s="20"/>
      <c r="E7" s="20"/>
      <c r="F7" s="20"/>
      <c r="G7" s="21"/>
      <c r="H7" s="19"/>
      <c r="I7" s="22"/>
      <c r="J7" s="20"/>
      <c r="K7" s="21"/>
      <c r="L7" s="19"/>
      <c r="M7" s="22"/>
    </row>
    <row r="8" spans="1:17" hidden="1"/>
    <row r="9" spans="1:17" ht="35.25" customHeight="1">
      <c r="A9" s="49" t="s">
        <v>0</v>
      </c>
      <c r="B9" s="49" t="s">
        <v>1</v>
      </c>
      <c r="C9" s="52" t="s">
        <v>40</v>
      </c>
      <c r="D9" s="52"/>
      <c r="E9" s="52"/>
      <c r="F9" s="53"/>
      <c r="G9" s="54" t="s">
        <v>43</v>
      </c>
      <c r="H9" s="57"/>
      <c r="I9" s="58"/>
    </row>
    <row r="10" spans="1:17">
      <c r="A10" s="50"/>
      <c r="B10" s="51"/>
      <c r="C10" s="54" t="s">
        <v>10</v>
      </c>
      <c r="D10" s="55"/>
      <c r="E10" s="54" t="s">
        <v>11</v>
      </c>
      <c r="F10" s="56"/>
      <c r="G10" s="59" t="s">
        <v>44</v>
      </c>
      <c r="H10" s="59" t="s">
        <v>45</v>
      </c>
      <c r="I10" s="59" t="s">
        <v>46</v>
      </c>
    </row>
    <row r="11" spans="1:17" ht="31.5">
      <c r="A11" s="51"/>
      <c r="B11" s="51"/>
      <c r="C11" s="4" t="s">
        <v>41</v>
      </c>
      <c r="D11" s="4" t="s">
        <v>42</v>
      </c>
      <c r="E11" s="4" t="s">
        <v>41</v>
      </c>
      <c r="F11" s="4" t="s">
        <v>42</v>
      </c>
      <c r="G11" s="60"/>
      <c r="H11" s="60"/>
      <c r="I11" s="60"/>
    </row>
    <row r="12" spans="1:17" s="26" customFormat="1">
      <c r="A12" s="23">
        <v>1</v>
      </c>
      <c r="B12" s="24" t="str">
        <f>B6</f>
        <v>Borisova</v>
      </c>
      <c r="C12" s="23">
        <v>0</v>
      </c>
      <c r="D12" s="23">
        <v>0</v>
      </c>
      <c r="E12" s="23">
        <v>0</v>
      </c>
      <c r="F12" s="23">
        <v>0</v>
      </c>
      <c r="G12" s="39" t="s">
        <v>62</v>
      </c>
      <c r="H12" s="40">
        <v>0</v>
      </c>
      <c r="I12" s="40">
        <v>0</v>
      </c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9:A11"/>
    <mergeCell ref="B9:B11"/>
    <mergeCell ref="E4:E5"/>
    <mergeCell ref="J3:M3"/>
    <mergeCell ref="J4:K4"/>
    <mergeCell ref="L4:M4"/>
    <mergeCell ref="D4:D5"/>
    <mergeCell ref="C9:F9"/>
    <mergeCell ref="C10:D10"/>
    <mergeCell ref="E10:F10"/>
    <mergeCell ref="G9:I9"/>
    <mergeCell ref="G10:G11"/>
    <mergeCell ref="H10:H11"/>
    <mergeCell ref="I10:I11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"/>
  <sheetViews>
    <sheetView topLeftCell="A3" workbookViewId="0">
      <selection activeCell="E8" sqref="E8"/>
    </sheetView>
  </sheetViews>
  <sheetFormatPr defaultRowHeight="15.75"/>
  <cols>
    <col min="1" max="1" width="6" style="3" customWidth="1"/>
    <col min="2" max="2" width="12.7109375" style="1" customWidth="1"/>
    <col min="3" max="3" width="16.5703125" style="1" customWidth="1"/>
    <col min="4" max="4" width="18.85546875" style="1" customWidth="1"/>
    <col min="5" max="5" width="13.42578125" style="1" customWidth="1"/>
    <col min="6" max="6" width="16" style="1" customWidth="1"/>
    <col min="7" max="8" width="15.42578125" style="1" customWidth="1"/>
    <col min="9" max="9" width="6.42578125" style="25" customWidth="1"/>
    <col min="10" max="16384" width="9.140625" style="1"/>
  </cols>
  <sheetData>
    <row r="1" spans="1:9" ht="18.75">
      <c r="A1" s="6" t="s">
        <v>37</v>
      </c>
    </row>
    <row r="2" spans="1:9" ht="18.75">
      <c r="A2" s="6" t="str">
        <f>+Nodrosinajums!A2</f>
        <v>Rugāju novads</v>
      </c>
    </row>
    <row r="3" spans="1:9" s="2" customFormat="1" ht="39.75" customHeight="1">
      <c r="A3" s="49" t="s">
        <v>0</v>
      </c>
      <c r="B3" s="49" t="s">
        <v>1</v>
      </c>
      <c r="C3" s="49" t="s">
        <v>9</v>
      </c>
      <c r="D3" s="49"/>
      <c r="E3" s="64" t="s">
        <v>12</v>
      </c>
      <c r="F3" s="65"/>
      <c r="G3" s="65"/>
      <c r="H3" s="66"/>
      <c r="I3" s="41"/>
    </row>
    <row r="4" spans="1:9" ht="34.5" customHeight="1">
      <c r="A4" s="62"/>
      <c r="B4" s="63"/>
      <c r="C4" s="18" t="s">
        <v>10</v>
      </c>
      <c r="D4" s="18" t="s">
        <v>11</v>
      </c>
      <c r="E4" s="37" t="s">
        <v>13</v>
      </c>
      <c r="F4" s="37" t="s">
        <v>38</v>
      </c>
      <c r="G4" s="37" t="s">
        <v>14</v>
      </c>
      <c r="H4" s="37" t="s">
        <v>15</v>
      </c>
      <c r="I4" s="42"/>
    </row>
    <row r="5" spans="1:9" s="86" customFormat="1" ht="47.25">
      <c r="A5" s="84">
        <f>+Nodrosinajums!A6</f>
        <v>1</v>
      </c>
      <c r="B5" s="84" t="str">
        <f>+Nodrosinajums!B6</f>
        <v>Borisova</v>
      </c>
      <c r="C5" s="84" t="s">
        <v>66</v>
      </c>
      <c r="D5" s="84" t="s">
        <v>66</v>
      </c>
      <c r="E5" s="84" t="s">
        <v>67</v>
      </c>
      <c r="F5" s="84" t="s">
        <v>63</v>
      </c>
      <c r="G5" s="84" t="s">
        <v>68</v>
      </c>
      <c r="H5" s="84" t="s">
        <v>66</v>
      </c>
      <c r="I5" s="85"/>
    </row>
  </sheetData>
  <mergeCells count="4">
    <mergeCell ref="C3:D3"/>
    <mergeCell ref="A3:A4"/>
    <mergeCell ref="B3:B4"/>
    <mergeCell ref="E3:H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9"/>
  <sheetViews>
    <sheetView tabSelected="1" topLeftCell="A3" workbookViewId="0">
      <selection activeCell="F20" sqref="F20"/>
    </sheetView>
  </sheetViews>
  <sheetFormatPr defaultRowHeight="15"/>
  <cols>
    <col min="1" max="1" width="14.140625" style="9" customWidth="1"/>
    <col min="2" max="2" width="9.140625" style="8"/>
    <col min="3" max="3" width="10.140625" style="9" hidden="1" customWidth="1"/>
    <col min="4" max="7" width="10.85546875" style="9" customWidth="1"/>
    <col min="8" max="12" width="13.140625" style="9" customWidth="1"/>
    <col min="13" max="14" width="9.140625" style="9"/>
    <col min="15" max="15" width="13.140625" style="9" bestFit="1" customWidth="1"/>
    <col min="16" max="16384" width="9.140625" style="9"/>
  </cols>
  <sheetData>
    <row r="1" spans="1:12" ht="18.75">
      <c r="A1" s="7" t="s">
        <v>39</v>
      </c>
    </row>
    <row r="2" spans="1:12" ht="24" customHeight="1">
      <c r="A2" s="7" t="str">
        <f>+Nodrosinajums!A2</f>
        <v>Rugāju novads</v>
      </c>
    </row>
    <row r="3" spans="1:12" s="12" customFormat="1" ht="9" customHeight="1">
      <c r="A3" s="10"/>
      <c r="B3" s="11"/>
    </row>
    <row r="4" spans="1:12" s="13" customFormat="1" ht="15.75">
      <c r="A4" s="67" t="s">
        <v>1</v>
      </c>
      <c r="B4" s="67" t="s">
        <v>16</v>
      </c>
      <c r="C4" s="67"/>
      <c r="D4" s="68" t="s">
        <v>10</v>
      </c>
      <c r="E4" s="69"/>
      <c r="F4" s="69"/>
      <c r="G4" s="69"/>
      <c r="H4" s="70"/>
      <c r="I4" s="70"/>
      <c r="J4" s="70"/>
      <c r="K4" s="70"/>
      <c r="L4" s="71"/>
    </row>
    <row r="5" spans="1:12" s="13" customFormat="1" ht="33" customHeight="1">
      <c r="A5" s="67"/>
      <c r="B5" s="67"/>
      <c r="C5" s="67"/>
      <c r="D5" s="67" t="s">
        <v>17</v>
      </c>
      <c r="E5" s="67"/>
      <c r="F5" s="72" t="s">
        <v>25</v>
      </c>
      <c r="G5" s="73"/>
      <c r="H5" s="67" t="s">
        <v>20</v>
      </c>
      <c r="I5" s="67"/>
      <c r="J5" s="67"/>
      <c r="K5" s="67"/>
      <c r="L5" s="67"/>
    </row>
    <row r="6" spans="1:12" s="13" customFormat="1" ht="33" customHeight="1">
      <c r="A6" s="67"/>
      <c r="B6" s="67"/>
      <c r="C6" s="67"/>
      <c r="D6" s="14" t="s">
        <v>18</v>
      </c>
      <c r="E6" s="14" t="s">
        <v>19</v>
      </c>
      <c r="F6" s="14" t="s">
        <v>18</v>
      </c>
      <c r="G6" s="14" t="s">
        <v>7</v>
      </c>
      <c r="H6" s="14" t="s">
        <v>24</v>
      </c>
      <c r="I6" s="14" t="s">
        <v>21</v>
      </c>
      <c r="J6" s="14" t="s">
        <v>26</v>
      </c>
      <c r="K6" s="14" t="s">
        <v>22</v>
      </c>
      <c r="L6" s="14" t="s">
        <v>23</v>
      </c>
    </row>
    <row r="7" spans="1:12" s="12" customFormat="1" ht="15.75">
      <c r="A7" s="74" t="str">
        <f>+Nodrosinajums!B6</f>
        <v>Borisova</v>
      </c>
      <c r="B7" s="15">
        <v>2008</v>
      </c>
      <c r="C7" s="16"/>
      <c r="D7" s="15">
        <v>6906</v>
      </c>
      <c r="E7" s="38">
        <f t="shared" ref="E7:E8" si="0">D7/365</f>
        <v>18.920547945205481</v>
      </c>
      <c r="F7" s="15" t="s">
        <v>62</v>
      </c>
      <c r="G7" s="15" t="s">
        <v>62</v>
      </c>
      <c r="H7" s="15">
        <f>I7+K7+L7</f>
        <v>6906</v>
      </c>
      <c r="I7" s="15">
        <v>6906</v>
      </c>
      <c r="J7" s="17">
        <f>+I7/365/Nodrosinajums!$F$6*1000</f>
        <v>170.45538689374305</v>
      </c>
      <c r="K7" s="15">
        <v>0</v>
      </c>
      <c r="L7" s="15">
        <v>0</v>
      </c>
    </row>
    <row r="8" spans="1:12" s="12" customFormat="1" ht="15.75">
      <c r="A8" s="75"/>
      <c r="B8" s="15">
        <v>2009</v>
      </c>
      <c r="C8" s="16"/>
      <c r="D8" s="15">
        <v>6390</v>
      </c>
      <c r="E8" s="38">
        <f t="shared" si="0"/>
        <v>17.506849315068493</v>
      </c>
      <c r="F8" s="15" t="s">
        <v>62</v>
      </c>
      <c r="G8" s="15" t="s">
        <v>62</v>
      </c>
      <c r="H8" s="15">
        <f t="shared" ref="H8" si="1">I8+K8+L8</f>
        <v>6390</v>
      </c>
      <c r="I8" s="15">
        <v>6390</v>
      </c>
      <c r="J8" s="17">
        <f>+I8/365/Nodrosinajums!$F$6*1000</f>
        <v>157.71936319881524</v>
      </c>
      <c r="K8" s="15">
        <v>0</v>
      </c>
      <c r="L8" s="15">
        <v>0</v>
      </c>
    </row>
    <row r="9" spans="1:12" s="12" customFormat="1" ht="15.75">
      <c r="A9" s="76"/>
      <c r="B9" s="15">
        <v>2010</v>
      </c>
      <c r="C9" s="16"/>
      <c r="D9" s="15" t="s">
        <v>62</v>
      </c>
      <c r="E9" s="15" t="s">
        <v>62</v>
      </c>
      <c r="F9" s="15" t="s">
        <v>62</v>
      </c>
      <c r="G9" s="15" t="s">
        <v>62</v>
      </c>
      <c r="H9" s="15" t="s">
        <v>62</v>
      </c>
      <c r="I9" s="15" t="s">
        <v>62</v>
      </c>
      <c r="J9" s="15" t="s">
        <v>62</v>
      </c>
      <c r="K9" s="15" t="s">
        <v>62</v>
      </c>
      <c r="L9" s="15" t="s">
        <v>62</v>
      </c>
    </row>
    <row r="10" spans="1:12" s="47" customFormat="1" ht="15.75">
      <c r="A10" s="48" t="s">
        <v>69</v>
      </c>
      <c r="B10" s="43"/>
      <c r="C10" s="44"/>
      <c r="D10" s="43"/>
      <c r="E10" s="43"/>
      <c r="F10" s="43"/>
      <c r="G10" s="45"/>
      <c r="H10" s="43"/>
      <c r="I10" s="43"/>
      <c r="J10" s="46"/>
      <c r="K10" s="43"/>
      <c r="L10" s="43"/>
    </row>
    <row r="11" spans="1:12" s="12" customFormat="1" ht="5.25" customHeight="1">
      <c r="B11" s="11"/>
    </row>
    <row r="12" spans="1:12" s="13" customFormat="1" ht="15.75">
      <c r="A12" s="67" t="s">
        <v>1</v>
      </c>
      <c r="B12" s="67" t="s">
        <v>16</v>
      </c>
      <c r="C12" s="67"/>
      <c r="D12" s="68" t="s">
        <v>11</v>
      </c>
      <c r="E12" s="69"/>
      <c r="F12" s="69"/>
      <c r="G12" s="69"/>
      <c r="H12" s="70"/>
      <c r="I12" s="70"/>
      <c r="J12" s="70"/>
      <c r="K12" s="70"/>
      <c r="L12" s="71"/>
    </row>
    <row r="13" spans="1:12" s="13" customFormat="1" ht="33" customHeight="1">
      <c r="A13" s="67"/>
      <c r="B13" s="67"/>
      <c r="C13" s="67"/>
      <c r="D13" s="67" t="s">
        <v>28</v>
      </c>
      <c r="E13" s="67"/>
      <c r="F13" s="72" t="s">
        <v>27</v>
      </c>
      <c r="G13" s="73"/>
      <c r="H13" s="67" t="s">
        <v>29</v>
      </c>
      <c r="I13" s="67"/>
      <c r="J13" s="67"/>
      <c r="K13" s="67"/>
      <c r="L13" s="67"/>
    </row>
    <row r="14" spans="1:12" s="13" customFormat="1" ht="33" customHeight="1">
      <c r="A14" s="67"/>
      <c r="B14" s="67"/>
      <c r="C14" s="67"/>
      <c r="D14" s="14" t="s">
        <v>18</v>
      </c>
      <c r="E14" s="14" t="s">
        <v>19</v>
      </c>
      <c r="F14" s="14" t="s">
        <v>18</v>
      </c>
      <c r="G14" s="14" t="s">
        <v>7</v>
      </c>
      <c r="H14" s="14" t="s">
        <v>24</v>
      </c>
      <c r="I14" s="14" t="s">
        <v>30</v>
      </c>
      <c r="J14" s="14" t="s">
        <v>26</v>
      </c>
      <c r="K14" s="14" t="s">
        <v>31</v>
      </c>
      <c r="L14" s="14" t="s">
        <v>32</v>
      </c>
    </row>
    <row r="15" spans="1:12" s="12" customFormat="1" ht="15.75">
      <c r="A15" s="74" t="str">
        <f>+A7</f>
        <v>Borisova</v>
      </c>
      <c r="B15" s="15">
        <v>2008</v>
      </c>
      <c r="C15" s="16"/>
      <c r="D15" s="15" t="s">
        <v>62</v>
      </c>
      <c r="E15" s="15" t="s">
        <v>62</v>
      </c>
      <c r="F15" s="15" t="s">
        <v>62</v>
      </c>
      <c r="G15" s="15" t="s">
        <v>62</v>
      </c>
      <c r="H15" s="15">
        <v>2028</v>
      </c>
      <c r="I15" s="15">
        <v>2028</v>
      </c>
      <c r="J15" s="17">
        <f>I15/365/Nodrosinajums!J6*1000</f>
        <v>50.055534987041838</v>
      </c>
      <c r="K15" s="15" t="s">
        <v>62</v>
      </c>
      <c r="L15" s="15" t="s">
        <v>62</v>
      </c>
    </row>
    <row r="16" spans="1:12" s="12" customFormat="1" ht="15.75">
      <c r="A16" s="75"/>
      <c r="B16" s="15">
        <v>2009</v>
      </c>
      <c r="C16" s="16"/>
      <c r="D16" s="15" t="s">
        <v>62</v>
      </c>
      <c r="E16" s="15" t="s">
        <v>62</v>
      </c>
      <c r="F16" s="15" t="s">
        <v>62</v>
      </c>
      <c r="G16" s="15" t="s">
        <v>62</v>
      </c>
      <c r="H16" s="15">
        <v>2321</v>
      </c>
      <c r="I16" s="15">
        <v>2321</v>
      </c>
      <c r="J16" s="17">
        <f>I16/365/Nodrosinajums!J6*1000</f>
        <v>57.287424410712077</v>
      </c>
      <c r="K16" s="15" t="s">
        <v>62</v>
      </c>
      <c r="L16" s="15" t="s">
        <v>62</v>
      </c>
    </row>
    <row r="17" spans="1:12" s="12" customFormat="1" ht="15.75">
      <c r="A17" s="76"/>
      <c r="B17" s="15">
        <v>2010</v>
      </c>
      <c r="C17" s="16"/>
      <c r="D17" s="15" t="s">
        <v>62</v>
      </c>
      <c r="E17" s="15" t="s">
        <v>62</v>
      </c>
      <c r="F17" s="15" t="s">
        <v>62</v>
      </c>
      <c r="G17" s="15" t="s">
        <v>62</v>
      </c>
      <c r="H17" s="15" t="s">
        <v>62</v>
      </c>
      <c r="I17" s="15" t="s">
        <v>62</v>
      </c>
      <c r="J17" s="15" t="s">
        <v>62</v>
      </c>
      <c r="K17" s="15" t="s">
        <v>62</v>
      </c>
      <c r="L17" s="15" t="s">
        <v>62</v>
      </c>
    </row>
    <row r="18" spans="1:12" s="47" customFormat="1" ht="15.75">
      <c r="A18" s="48" t="s">
        <v>70</v>
      </c>
      <c r="B18" s="43"/>
      <c r="C18" s="44"/>
      <c r="D18" s="43"/>
      <c r="E18" s="43"/>
      <c r="F18" s="43"/>
      <c r="G18" s="45"/>
      <c r="H18" s="43"/>
      <c r="I18" s="43"/>
      <c r="J18" s="46"/>
      <c r="K18" s="43"/>
      <c r="L18" s="43"/>
    </row>
    <row r="19" spans="1:12" s="12" customFormat="1" ht="15.75">
      <c r="B19" s="11"/>
    </row>
  </sheetData>
  <mergeCells count="16">
    <mergeCell ref="A15:A17"/>
    <mergeCell ref="A4:A6"/>
    <mergeCell ref="A7:A9"/>
    <mergeCell ref="A12:A14"/>
    <mergeCell ref="B12:B14"/>
    <mergeCell ref="C12:C14"/>
    <mergeCell ref="B4:B6"/>
    <mergeCell ref="C4:C6"/>
    <mergeCell ref="D4:L4"/>
    <mergeCell ref="D12:L12"/>
    <mergeCell ref="D13:E13"/>
    <mergeCell ref="F13:G13"/>
    <mergeCell ref="H13:L13"/>
    <mergeCell ref="D5:E5"/>
    <mergeCell ref="F5:G5"/>
    <mergeCell ref="H5:L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" manualBreakCount="1">
    <brk id="1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1"/>
  <sheetViews>
    <sheetView workbookViewId="0">
      <selection activeCell="H5" sqref="H5"/>
    </sheetView>
  </sheetViews>
  <sheetFormatPr defaultRowHeight="15.75"/>
  <cols>
    <col min="1" max="1" width="6.42578125" style="12" customWidth="1"/>
    <col min="2" max="2" width="13.28515625" style="12" customWidth="1"/>
    <col min="3" max="3" width="11" style="30" customWidth="1"/>
    <col min="4" max="4" width="12.140625" style="30" customWidth="1"/>
    <col min="5" max="5" width="13.28515625" style="30" customWidth="1"/>
    <col min="6" max="6" width="12.140625" style="30" customWidth="1"/>
    <col min="7" max="7" width="11.5703125" style="30" customWidth="1"/>
    <col min="8" max="8" width="13.140625" style="30" customWidth="1"/>
    <col min="9" max="9" width="12.7109375" style="32" customWidth="1"/>
    <col min="10" max="10" width="11.85546875" style="30" customWidth="1"/>
    <col min="11" max="11" width="9" style="30" customWidth="1"/>
    <col min="12" max="16384" width="9.140625" style="30"/>
  </cols>
  <sheetData>
    <row r="1" spans="1:11" s="26" customFormat="1" ht="18.75" customHeight="1">
      <c r="A1" s="77" t="s">
        <v>48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1" s="26" customFormat="1" ht="18.75">
      <c r="A2" s="27" t="str">
        <f>Nodrosinajums!A2</f>
        <v>Rugāju novads</v>
      </c>
      <c r="B2" s="28"/>
      <c r="C2" s="28"/>
      <c r="D2" s="28"/>
      <c r="E2" s="28"/>
      <c r="I2" s="29"/>
    </row>
    <row r="3" spans="1:11" ht="41.25" customHeight="1">
      <c r="A3" s="78" t="s">
        <v>49</v>
      </c>
      <c r="B3" s="78" t="s">
        <v>1</v>
      </c>
      <c r="C3" s="78" t="s">
        <v>50</v>
      </c>
      <c r="D3" s="78"/>
      <c r="E3" s="78"/>
      <c r="F3" s="78" t="s">
        <v>51</v>
      </c>
      <c r="G3" s="78"/>
      <c r="H3" s="78" t="s">
        <v>52</v>
      </c>
      <c r="I3" s="78"/>
      <c r="J3" s="78"/>
      <c r="K3" s="78"/>
    </row>
    <row r="4" spans="1:11" ht="127.5">
      <c r="A4" s="78"/>
      <c r="B4" s="78"/>
      <c r="C4" s="31" t="s">
        <v>53</v>
      </c>
      <c r="D4" s="31" t="s">
        <v>54</v>
      </c>
      <c r="E4" s="31" t="s">
        <v>55</v>
      </c>
      <c r="F4" s="31" t="s">
        <v>56</v>
      </c>
      <c r="G4" s="31" t="s">
        <v>57</v>
      </c>
      <c r="H4" s="31" t="s">
        <v>58</v>
      </c>
      <c r="I4" s="31" t="s">
        <v>59</v>
      </c>
      <c r="J4" s="31" t="s">
        <v>60</v>
      </c>
      <c r="K4" s="31" t="s">
        <v>61</v>
      </c>
    </row>
    <row r="5" spans="1:11" s="36" customFormat="1" ht="49.5" customHeight="1">
      <c r="A5" s="35">
        <v>1</v>
      </c>
      <c r="B5" s="35" t="str">
        <f>Nodrosinajums!B6</f>
        <v>Borisova</v>
      </c>
      <c r="C5" s="35" t="s">
        <v>47</v>
      </c>
      <c r="D5" s="35" t="s">
        <v>47</v>
      </c>
      <c r="E5" s="35" t="s">
        <v>47</v>
      </c>
      <c r="F5" s="35" t="s">
        <v>47</v>
      </c>
      <c r="G5" s="35" t="s">
        <v>47</v>
      </c>
      <c r="H5" s="35" t="s">
        <v>47</v>
      </c>
      <c r="I5" s="35" t="s">
        <v>47</v>
      </c>
      <c r="J5" s="35" t="s">
        <v>47</v>
      </c>
      <c r="K5" s="35" t="s">
        <v>47</v>
      </c>
    </row>
    <row r="10" spans="1:11" ht="36" customHeight="1"/>
    <row r="11" spans="1:11" ht="15.75" customHeight="1">
      <c r="F11" s="34"/>
    </row>
  </sheetData>
  <mergeCells count="6">
    <mergeCell ref="A1:K1"/>
    <mergeCell ref="A3:A4"/>
    <mergeCell ref="B3:B4"/>
    <mergeCell ref="C3:E3"/>
    <mergeCell ref="F3:G3"/>
    <mergeCell ref="H3:K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Nodrosinajums</vt:lpstr>
      <vt:lpstr>Pakalpoj-sn</vt:lpstr>
      <vt:lpstr>U-K-apjomi</vt:lpstr>
      <vt:lpstr>Probl-risin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2012-02-13T16:21:51Z</cp:lastPrinted>
  <dcterms:created xsi:type="dcterms:W3CDTF">2011-12-13T13:06:12Z</dcterms:created>
  <dcterms:modified xsi:type="dcterms:W3CDTF">2012-02-13T16:21:54Z</dcterms:modified>
</cp:coreProperties>
</file>