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 activeTab="2"/>
  </bookViews>
  <sheets>
    <sheet name="1.Vispārēja" sheetId="2" r:id="rId1"/>
    <sheet name="8.RezRad_izpilde" sheetId="1" r:id="rId2"/>
    <sheet name="9.FinRad_izpilde" sheetId="3" r:id="rId3"/>
  </sheets>
  <calcPr calcId="125725"/>
</workbook>
</file>

<file path=xl/calcChain.xml><?xml version="1.0" encoding="utf-8"?>
<calcChain xmlns="http://schemas.openxmlformats.org/spreadsheetml/2006/main">
  <c r="D28" i="3"/>
  <c r="C47" l="1"/>
  <c r="C39" l="1"/>
  <c r="C51" s="1"/>
  <c r="C34"/>
  <c r="C35"/>
  <c r="C36"/>
  <c r="C37"/>
  <c r="C20" i="1"/>
  <c r="D37" i="3"/>
  <c r="D35"/>
  <c r="D52"/>
  <c r="D51"/>
  <c r="D39"/>
  <c r="D36"/>
  <c r="D34"/>
  <c r="D21"/>
  <c r="C52"/>
</calcChain>
</file>

<file path=xl/sharedStrings.xml><?xml version="1.0" encoding="utf-8"?>
<sst xmlns="http://schemas.openxmlformats.org/spreadsheetml/2006/main" count="204" uniqueCount="133">
  <si>
    <t>Nr.</t>
  </si>
  <si>
    <t>Vispārēja informācija par kapitālsabiedrību</t>
  </si>
  <si>
    <t>Nosaukums</t>
  </si>
  <si>
    <t>1.</t>
  </si>
  <si>
    <t>2.</t>
  </si>
  <si>
    <t>1.1.</t>
  </si>
  <si>
    <t>1.2.</t>
  </si>
  <si>
    <t>2.1.</t>
  </si>
  <si>
    <t>2.2.</t>
  </si>
  <si>
    <t>No valsts budžeta saņemtās subsīdijas un dotācijas</t>
  </si>
  <si>
    <t>tai skaitā</t>
  </si>
  <si>
    <t>valsts kapitāls</t>
  </si>
  <si>
    <t>Apgrozījums</t>
  </si>
  <si>
    <t>Pašu kapitāls</t>
  </si>
  <si>
    <t>EBITDA</t>
  </si>
  <si>
    <t>Nauda</t>
  </si>
  <si>
    <t>Pašu kapitāls/Aktīvi</t>
  </si>
  <si>
    <t>Juridiskais statuss</t>
  </si>
  <si>
    <t>Darbības nozare</t>
  </si>
  <si>
    <t>Ministrija, kas ir kapitāldaļu turētāja</t>
  </si>
  <si>
    <t>3.</t>
  </si>
  <si>
    <t>4.</t>
  </si>
  <si>
    <t>5.</t>
  </si>
  <si>
    <t>A</t>
  </si>
  <si>
    <t>x</t>
  </si>
  <si>
    <t>Rādītāji</t>
  </si>
  <si>
    <t>utt.</t>
  </si>
  <si>
    <t>Aktīvi kopā</t>
  </si>
  <si>
    <t>2.3.</t>
  </si>
  <si>
    <t>2.4.</t>
  </si>
  <si>
    <t>PZA radītāji</t>
  </si>
  <si>
    <t>3.1.</t>
  </si>
  <si>
    <t>3.2.</t>
  </si>
  <si>
    <t>3.3.</t>
  </si>
  <si>
    <t>Pārējie ieņēmumi</t>
  </si>
  <si>
    <t>3.4.</t>
  </si>
  <si>
    <t>3.5.</t>
  </si>
  <si>
    <t>Izmaksas</t>
  </si>
  <si>
    <t>3.6.</t>
  </si>
  <si>
    <t>3.7.</t>
  </si>
  <si>
    <t>4.1.</t>
  </si>
  <si>
    <t>Neto peļņa/zaudējumi</t>
  </si>
  <si>
    <t>4.2.</t>
  </si>
  <si>
    <t>4.3.</t>
  </si>
  <si>
    <t>4.4.</t>
  </si>
  <si>
    <t>5.1.</t>
  </si>
  <si>
    <t>5.2.</t>
  </si>
  <si>
    <t>5.3.</t>
  </si>
  <si>
    <t>5.4.</t>
  </si>
  <si>
    <t>5.5.</t>
  </si>
  <si>
    <t>6.</t>
  </si>
  <si>
    <t>Citi rādītāji</t>
  </si>
  <si>
    <t>6.1.</t>
  </si>
  <si>
    <t>6.2.</t>
  </si>
  <si>
    <t>6.3.</t>
  </si>
  <si>
    <t>Aktīvu atdeve (ROA)</t>
  </si>
  <si>
    <t>Pašu kapitāla atdeve (ROE)</t>
  </si>
  <si>
    <t>EBITDA rentabilitāte (EBITDA/apgrozījums)</t>
  </si>
  <si>
    <t>7.</t>
  </si>
  <si>
    <t>Bilances radītāji (uz gada beigām)</t>
  </si>
  <si>
    <t>5.6.</t>
  </si>
  <si>
    <t>Finanšu rādītāji (%)</t>
  </si>
  <si>
    <t>Darbinieku skaits (gab.)</t>
  </si>
  <si>
    <t>Par veidlapas aizpildīšanu atbildīgais kapitālsabiedrības darbinieks</t>
  </si>
  <si>
    <t>Vārds, Uzvārds</t>
  </si>
  <si>
    <t>Tālrunis</t>
  </si>
  <si>
    <t>e-pasts</t>
  </si>
  <si>
    <t>Ieņemamais amats</t>
  </si>
  <si>
    <t xml:space="preserve">3. </t>
  </si>
  <si>
    <t>Dibināšanas pamatojums (pēc VPIL 88.panta)</t>
  </si>
  <si>
    <t>8.</t>
  </si>
  <si>
    <t>9.</t>
  </si>
  <si>
    <r>
      <t xml:space="preserve">Dalība </t>
    </r>
    <r>
      <rPr>
        <i/>
        <sz val="11"/>
        <color theme="1"/>
        <rFont val="Calibri"/>
        <family val="2"/>
        <charset val="186"/>
        <scheme val="minor"/>
      </rPr>
      <t>Ilgtspējas indeksā</t>
    </r>
    <r>
      <rPr>
        <b/>
        <sz val="11"/>
        <color theme="1"/>
        <rFont val="Calibri"/>
        <family val="2"/>
        <charset val="186"/>
        <scheme val="minor"/>
      </rPr>
      <t xml:space="preserve"> (nē/jā, no kura gada)</t>
    </r>
  </si>
  <si>
    <t>Informācija par kapitālsabiedrības darbības rezultātu un rezultatīvo rādītāju izpildi</t>
  </si>
  <si>
    <t xml:space="preserve">2. </t>
  </si>
  <si>
    <t>Kapitālsabiedrības darbību raksturojošo rādītāju izpilde</t>
  </si>
  <si>
    <t>6.4.</t>
  </si>
  <si>
    <t>Ziedojumi</t>
  </si>
  <si>
    <t xml:space="preserve">tai skaitā </t>
  </si>
  <si>
    <t>Ziedojums nr.1 (saņēmējs, mērķis)</t>
  </si>
  <si>
    <t>Ziedojums nr.2 (saņēmējs, mērķis)</t>
  </si>
  <si>
    <t>10.</t>
  </si>
  <si>
    <t>5.1.a</t>
  </si>
  <si>
    <t>Dividendes (% no iepriekšējā gada peļņas)</t>
  </si>
  <si>
    <t>pamatkapitāls (akciju kapitāls)</t>
  </si>
  <si>
    <t>2.5.</t>
  </si>
  <si>
    <t>Darbības rezultāts</t>
  </si>
  <si>
    <t>Valsts budžetā veiktās iemaksas / Valsts kapitāls (decimāldaļskaitlis)</t>
  </si>
  <si>
    <t>Valsts budžetā veiktās iemaksas /Piešķirtās subsīdijas un dotācijas (decimāldaļskaitlis)</t>
  </si>
  <si>
    <t>Finanšu ministrijas vadlīnijām informatīva ziņojuma sagatavošanai par kapitālsabiedrību finansiālajiem un darbības rādītājiem, pārvaldot valsts kapitālu</t>
  </si>
  <si>
    <t>Kapitālsabiedrības darbības mērķis</t>
  </si>
  <si>
    <t>(Šajā ailē apraksta darbības rezultātu)</t>
  </si>
  <si>
    <t>latos</t>
  </si>
  <si>
    <t>Ieņēmumi</t>
  </si>
  <si>
    <t>Personāla izmaksas</t>
  </si>
  <si>
    <t>Valsts budžetā veiktās iemaksas (kopā)</t>
  </si>
  <si>
    <t>Dividendes (latos)</t>
  </si>
  <si>
    <t>Uzņēmumu ienākuma nodoklis (latos)</t>
  </si>
  <si>
    <t>Pievienotās vērtības nodoklis (latos)</t>
  </si>
  <si>
    <t>Nekustamā īpašuma nodoklis (latos)</t>
  </si>
  <si>
    <t>Valsts sociālās apdrošinašanas iemaksas (darba devēja daļa) (latos)</t>
  </si>
  <si>
    <t>citi nodokļi un nodevas (latos)</t>
  </si>
  <si>
    <t>Valsts kapitāla daļa (latos)*</t>
  </si>
  <si>
    <t>Kapitālsabiedrības pamatkapitāls (akciju kapitāls) (latos)*</t>
  </si>
  <si>
    <t>Valsts kapitāla daļa (%)*</t>
  </si>
  <si>
    <t>Pašvaldības kapitāla daļa (%)*</t>
  </si>
  <si>
    <r>
      <t xml:space="preserve">* uz </t>
    </r>
    <r>
      <rPr>
        <sz val="10"/>
        <color theme="1"/>
        <rFont val="Calibri"/>
        <family val="2"/>
        <charset val="186"/>
        <scheme val="minor"/>
      </rPr>
      <t>2011.gada 30.jūniju</t>
    </r>
  </si>
  <si>
    <t>8.pielikums (adaptēts 2011.gadam)</t>
  </si>
  <si>
    <t>2011.gada I pusgada izpilde</t>
  </si>
  <si>
    <t>2011.gada plāns</t>
  </si>
  <si>
    <t>9.pielikums (adaptēts 2011.gadam)</t>
  </si>
  <si>
    <t>1.pielikums (adaptēts 2011.gadam)</t>
  </si>
  <si>
    <t>Vides investīciju fonds</t>
  </si>
  <si>
    <t>SIA</t>
  </si>
  <si>
    <t>Finanšu pakalpojumi, konsultācijas</t>
  </si>
  <si>
    <t>vides piesārņojuma samazināšana, veicinot vides aizsardzības projektu realizāciju un palielinot pašvaldību un kapitālsabiedrību kapacitāti sagatavot un realizēt kvalitatīvus un efektīvus vides aizsardzības projektus no projekta idejas līdz tās īstenošanai</t>
  </si>
  <si>
    <t>Realizētie projekti</t>
  </si>
  <si>
    <t>Izsniegtā aizdevuma summa, latos</t>
  </si>
  <si>
    <t>Noslēgto līgumu skaits</t>
  </si>
  <si>
    <t>Administrēto resursu apjoms, latos</t>
  </si>
  <si>
    <t>Padziļināto pārbaužu skaits</t>
  </si>
  <si>
    <t>KPFI ieviešanas uzraudzība</t>
  </si>
  <si>
    <t>Programmu vadība</t>
  </si>
  <si>
    <t>Attīstīstības projektu pieteikumi</t>
  </si>
  <si>
    <t>ANO projekta ieviešana</t>
  </si>
  <si>
    <t>KfW projektu monitorēšana</t>
  </si>
  <si>
    <t>Netiešā kredītu resursu piesaiste, latos</t>
  </si>
  <si>
    <t>Gints Kārkliņš</t>
  </si>
  <si>
    <t>Finansu vadītājs</t>
  </si>
  <si>
    <t>67845111, 29239954</t>
  </si>
  <si>
    <t>gints.karklins@lvif.gov.lv</t>
  </si>
  <si>
    <t>.</t>
  </si>
  <si>
    <t>Vides aizsardzības un reģionālās attīstības ministrija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</si>
</sst>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0.000"/>
    <numFmt numFmtId="166" formatCode="#,##0\ _k_r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b/>
      <i/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right" vertical="top" wrapText="1"/>
    </xf>
    <xf numFmtId="0" fontId="9" fillId="0" borderId="0" xfId="0" applyFont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10" fillId="0" borderId="6" xfId="0" applyFont="1" applyFill="1" applyBorder="1" applyAlignment="1">
      <alignment horizontal="left" wrapText="1"/>
    </xf>
    <xf numFmtId="164" fontId="1" fillId="0" borderId="6" xfId="0" applyNumberFormat="1" applyFont="1" applyFill="1" applyBorder="1" applyAlignment="1">
      <alignment horizontal="left" wrapText="1"/>
    </xf>
    <xf numFmtId="164" fontId="0" fillId="0" borderId="6" xfId="0" applyNumberForma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9" fillId="0" borderId="6" xfId="0" applyNumberFormat="1" applyFont="1" applyFill="1" applyBorder="1" applyAlignment="1">
      <alignment horizontal="left" wrapText="1"/>
    </xf>
    <xf numFmtId="0" fontId="0" fillId="0" borderId="2" xfId="0" applyFill="1" applyBorder="1" applyAlignment="1">
      <alignment horizontal="left" wrapText="1"/>
    </xf>
    <xf numFmtId="0" fontId="1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3" fontId="9" fillId="0" borderId="2" xfId="0" applyNumberFormat="1" applyFont="1" applyFill="1" applyBorder="1" applyAlignment="1">
      <alignment horizontal="left" wrapText="1"/>
    </xf>
    <xf numFmtId="16" fontId="0" fillId="0" borderId="1" xfId="0" applyNumberFormat="1" applyFill="1" applyBorder="1" applyAlignment="1">
      <alignment horizontal="left" wrapText="1"/>
    </xf>
    <xf numFmtId="0" fontId="7" fillId="0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3" fontId="1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0" fontId="9" fillId="0" borderId="2" xfId="0" applyFont="1" applyFill="1" applyBorder="1" applyAlignment="1">
      <alignment horizontal="left" wrapText="1"/>
    </xf>
    <xf numFmtId="3" fontId="6" fillId="0" borderId="1" xfId="0" applyNumberFormat="1" applyFont="1" applyBorder="1"/>
    <xf numFmtId="164" fontId="9" fillId="0" borderId="1" xfId="1" applyNumberFormat="1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right" wrapText="1"/>
    </xf>
    <xf numFmtId="9" fontId="0" fillId="0" borderId="1" xfId="0" applyNumberFormat="1" applyFill="1" applyBorder="1" applyAlignment="1">
      <alignment horizontal="right" wrapText="1"/>
    </xf>
    <xf numFmtId="3" fontId="0" fillId="0" borderId="1" xfId="0" applyNumberFormat="1" applyFill="1" applyBorder="1" applyAlignment="1">
      <alignment horizontal="right" wrapText="1"/>
    </xf>
    <xf numFmtId="3" fontId="0" fillId="4" borderId="1" xfId="0" applyNumberFormat="1" applyFill="1" applyBorder="1" applyAlignment="1">
      <alignment horizontal="right" wrapText="1"/>
    </xf>
    <xf numFmtId="3" fontId="6" fillId="4" borderId="1" xfId="0" applyNumberFormat="1" applyFont="1" applyFill="1" applyBorder="1"/>
    <xf numFmtId="3" fontId="0" fillId="0" borderId="1" xfId="0" applyNumberFormat="1" applyFill="1" applyBorder="1" applyAlignment="1">
      <alignment horizontal="center"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left" wrapText="1"/>
    </xf>
    <xf numFmtId="0" fontId="12" fillId="0" borderId="3" xfId="2" applyBorder="1" applyAlignment="1">
      <alignment wrapText="1"/>
    </xf>
    <xf numFmtId="0" fontId="12" fillId="0" borderId="5" xfId="2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166" fontId="1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right" vertical="top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2" fillId="0" borderId="1" xfId="2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ints.karklins@lvif.gov.l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ints.karklins@lvif.gov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zoomScaleNormal="100" workbookViewId="0">
      <selection activeCell="C35" sqref="C35"/>
    </sheetView>
  </sheetViews>
  <sheetFormatPr defaultColWidth="22.5703125" defaultRowHeight="15"/>
  <cols>
    <col min="1" max="1" width="4.42578125" style="1" customWidth="1"/>
    <col min="2" max="2" width="41.85546875" style="1" customWidth="1"/>
    <col min="3" max="3" width="36.28515625" style="1" customWidth="1"/>
    <col min="4" max="16384" width="22.5703125" style="1"/>
  </cols>
  <sheetData>
    <row r="1" spans="1:3" ht="17.25" customHeight="1">
      <c r="C1" s="18" t="s">
        <v>111</v>
      </c>
    </row>
    <row r="2" spans="1:3" ht="12" customHeight="1">
      <c r="C2" s="68" t="s">
        <v>89</v>
      </c>
    </row>
    <row r="3" spans="1:3" ht="63.75" customHeight="1">
      <c r="C3" s="68"/>
    </row>
    <row r="4" spans="1:3" s="17" customFormat="1" ht="37.5" customHeight="1">
      <c r="A4" s="17" t="s">
        <v>3</v>
      </c>
      <c r="B4" s="67" t="s">
        <v>1</v>
      </c>
      <c r="C4" s="67"/>
    </row>
    <row r="6" spans="1:3">
      <c r="A6" s="20" t="s">
        <v>0</v>
      </c>
      <c r="B6" s="20"/>
      <c r="C6" s="23"/>
    </row>
    <row r="7" spans="1:3">
      <c r="A7" s="20" t="s">
        <v>3</v>
      </c>
      <c r="B7" s="21" t="s">
        <v>2</v>
      </c>
      <c r="C7" s="23" t="s">
        <v>112</v>
      </c>
    </row>
    <row r="8" spans="1:3">
      <c r="A8" s="20" t="s">
        <v>4</v>
      </c>
      <c r="B8" s="21" t="s">
        <v>17</v>
      </c>
      <c r="C8" s="23" t="s">
        <v>113</v>
      </c>
    </row>
    <row r="9" spans="1:3">
      <c r="A9" s="20" t="s">
        <v>68</v>
      </c>
      <c r="B9" s="21" t="s">
        <v>69</v>
      </c>
      <c r="C9" s="23"/>
    </row>
    <row r="10" spans="1:3">
      <c r="A10" s="20" t="s">
        <v>21</v>
      </c>
      <c r="B10" s="21" t="s">
        <v>18</v>
      </c>
      <c r="C10" s="23" t="s">
        <v>114</v>
      </c>
    </row>
    <row r="11" spans="1:3" ht="30">
      <c r="A11" s="20" t="s">
        <v>22</v>
      </c>
      <c r="B11" s="21" t="s">
        <v>19</v>
      </c>
      <c r="C11" s="23" t="s">
        <v>132</v>
      </c>
    </row>
    <row r="12" spans="1:3" ht="30">
      <c r="A12" s="20" t="s">
        <v>50</v>
      </c>
      <c r="B12" s="21" t="s">
        <v>103</v>
      </c>
      <c r="C12" s="24">
        <v>4427196</v>
      </c>
    </row>
    <row r="13" spans="1:3">
      <c r="A13" s="20" t="s">
        <v>58</v>
      </c>
      <c r="B13" s="21" t="s">
        <v>102</v>
      </c>
      <c r="C13" s="24">
        <v>4427196</v>
      </c>
    </row>
    <row r="14" spans="1:3">
      <c r="A14" s="20" t="s">
        <v>70</v>
      </c>
      <c r="B14" s="21" t="s">
        <v>104</v>
      </c>
      <c r="C14" s="25">
        <v>1</v>
      </c>
    </row>
    <row r="15" spans="1:3">
      <c r="A15" s="20" t="s">
        <v>71</v>
      </c>
      <c r="B15" s="21" t="s">
        <v>105</v>
      </c>
      <c r="C15" s="25"/>
    </row>
    <row r="16" spans="1:3" ht="15.75" customHeight="1">
      <c r="A16" s="20" t="s">
        <v>81</v>
      </c>
      <c r="B16" s="21" t="s">
        <v>72</v>
      </c>
      <c r="C16" s="23"/>
    </row>
    <row r="17" spans="2:2">
      <c r="B17" s="1" t="s">
        <v>106</v>
      </c>
    </row>
  </sheetData>
  <mergeCells count="2">
    <mergeCell ref="B4:C4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4"/>
  <sheetViews>
    <sheetView topLeftCell="A4" zoomScaleNormal="100" workbookViewId="0">
      <selection activeCell="A29" sqref="A29:XFD29"/>
    </sheetView>
  </sheetViews>
  <sheetFormatPr defaultRowHeight="15"/>
  <cols>
    <col min="1" max="1" width="5.42578125" style="1" customWidth="1"/>
    <col min="2" max="2" width="35.140625" style="1" customWidth="1"/>
    <col min="3" max="3" width="11.5703125" style="1" customWidth="1"/>
    <col min="4" max="4" width="9.5703125" style="1" customWidth="1"/>
    <col min="5" max="5" width="11.85546875" style="1" customWidth="1"/>
    <col min="6" max="6" width="10" style="1" customWidth="1"/>
    <col min="7" max="16384" width="9.140625" style="1"/>
  </cols>
  <sheetData>
    <row r="1" spans="1:6">
      <c r="C1" s="68" t="s">
        <v>107</v>
      </c>
      <c r="D1" s="68"/>
      <c r="E1" s="68"/>
      <c r="F1" s="68"/>
    </row>
    <row r="2" spans="1:6" ht="15" customHeight="1">
      <c r="C2" s="68" t="s">
        <v>89</v>
      </c>
      <c r="D2" s="68"/>
      <c r="E2" s="68"/>
      <c r="F2" s="68"/>
    </row>
    <row r="3" spans="1:6" ht="44.25" customHeight="1">
      <c r="C3" s="68"/>
      <c r="D3" s="68"/>
      <c r="E3" s="68"/>
      <c r="F3" s="68"/>
    </row>
    <row r="4" spans="1:6" ht="60" customHeight="1">
      <c r="A4" s="3" t="s">
        <v>74</v>
      </c>
      <c r="B4" s="67" t="s">
        <v>73</v>
      </c>
      <c r="C4" s="67"/>
      <c r="D4" s="67"/>
      <c r="E4" s="67"/>
      <c r="F4" s="67"/>
    </row>
    <row r="6" spans="1:6" ht="96.75" customHeight="1">
      <c r="A6" s="21" t="s">
        <v>23</v>
      </c>
      <c r="B6" s="21" t="s">
        <v>90</v>
      </c>
      <c r="C6" s="74" t="s">
        <v>115</v>
      </c>
      <c r="D6" s="74"/>
      <c r="E6" s="74"/>
      <c r="F6" s="74"/>
    </row>
    <row r="8" spans="1:6" ht="33" customHeight="1">
      <c r="A8" s="21" t="s">
        <v>3</v>
      </c>
      <c r="B8" s="21" t="s">
        <v>86</v>
      </c>
      <c r="C8" s="80" t="s">
        <v>108</v>
      </c>
      <c r="D8" s="81"/>
      <c r="E8" s="71" t="s">
        <v>109</v>
      </c>
      <c r="F8" s="71"/>
    </row>
    <row r="9" spans="1:6" s="10" customFormat="1" ht="16.5" customHeight="1">
      <c r="A9" s="9"/>
      <c r="B9" s="9">
        <v>1</v>
      </c>
      <c r="C9" s="82">
        <v>2</v>
      </c>
      <c r="D9" s="83"/>
      <c r="E9" s="72">
        <v>3</v>
      </c>
      <c r="F9" s="72"/>
    </row>
    <row r="10" spans="1:6" ht="15.75" customHeight="1">
      <c r="A10" s="4"/>
      <c r="B10" s="14" t="s">
        <v>91</v>
      </c>
      <c r="C10" s="84" t="s">
        <v>24</v>
      </c>
      <c r="D10" s="85"/>
      <c r="E10" s="73" t="s">
        <v>24</v>
      </c>
      <c r="F10" s="73"/>
    </row>
    <row r="11" spans="1:6">
      <c r="A11" s="4"/>
      <c r="B11" s="4" t="s">
        <v>25</v>
      </c>
      <c r="C11" s="69" t="s">
        <v>24</v>
      </c>
      <c r="D11" s="70"/>
      <c r="E11" s="74" t="s">
        <v>24</v>
      </c>
      <c r="F11" s="74"/>
    </row>
    <row r="12" spans="1:6">
      <c r="A12" s="4" t="s">
        <v>5</v>
      </c>
      <c r="B12" s="4" t="s">
        <v>116</v>
      </c>
      <c r="C12" s="76">
        <v>1</v>
      </c>
      <c r="D12" s="77"/>
      <c r="E12" s="69">
        <v>25</v>
      </c>
      <c r="F12" s="70"/>
    </row>
    <row r="13" spans="1:6">
      <c r="A13" s="4" t="s">
        <v>6</v>
      </c>
      <c r="B13" s="4" t="s">
        <v>117</v>
      </c>
      <c r="C13" s="76">
        <v>48489</v>
      </c>
      <c r="D13" s="77"/>
      <c r="E13" s="69">
        <v>4650000</v>
      </c>
      <c r="F13" s="70"/>
    </row>
    <row r="14" spans="1:6" ht="4.5" hidden="1" customHeight="1">
      <c r="A14" s="4"/>
      <c r="B14" s="4"/>
      <c r="C14" s="69"/>
      <c r="D14" s="70"/>
      <c r="E14" s="74"/>
      <c r="F14" s="74"/>
    </row>
    <row r="15" spans="1:6" s="2" customFormat="1">
      <c r="A15" s="5" t="s">
        <v>4</v>
      </c>
      <c r="B15" s="5" t="s">
        <v>86</v>
      </c>
      <c r="C15" s="86" t="s">
        <v>24</v>
      </c>
      <c r="D15" s="87"/>
      <c r="E15" s="75" t="s">
        <v>24</v>
      </c>
      <c r="F15" s="75"/>
    </row>
    <row r="16" spans="1:6">
      <c r="A16" s="4"/>
      <c r="B16" s="14" t="s">
        <v>121</v>
      </c>
      <c r="C16" s="69" t="s">
        <v>24</v>
      </c>
      <c r="D16" s="70"/>
      <c r="E16" s="74" t="s">
        <v>24</v>
      </c>
      <c r="F16" s="74"/>
    </row>
    <row r="17" spans="1:6">
      <c r="A17" s="4"/>
      <c r="B17" s="4" t="s">
        <v>25</v>
      </c>
      <c r="C17" s="69"/>
      <c r="D17" s="70"/>
      <c r="E17" s="74"/>
      <c r="F17" s="74"/>
    </row>
    <row r="18" spans="1:6">
      <c r="A18" s="4" t="s">
        <v>7</v>
      </c>
      <c r="B18" s="4" t="s">
        <v>118</v>
      </c>
      <c r="C18" s="69">
        <v>151</v>
      </c>
      <c r="D18" s="70"/>
      <c r="E18" s="69">
        <v>700</v>
      </c>
      <c r="F18" s="70"/>
    </row>
    <row r="19" spans="1:6">
      <c r="A19" s="4" t="s">
        <v>8</v>
      </c>
      <c r="B19" s="4" t="s">
        <v>119</v>
      </c>
      <c r="C19" s="69">
        <v>33046404</v>
      </c>
      <c r="D19" s="70"/>
      <c r="E19" s="69">
        <v>60000000</v>
      </c>
      <c r="F19" s="70"/>
    </row>
    <row r="20" spans="1:6">
      <c r="A20" s="4" t="s">
        <v>28</v>
      </c>
      <c r="B20" s="4" t="s">
        <v>120</v>
      </c>
      <c r="C20" s="76">
        <f>11+21+3+3</f>
        <v>38</v>
      </c>
      <c r="D20" s="77"/>
      <c r="E20" s="69">
        <v>270</v>
      </c>
      <c r="F20" s="70"/>
    </row>
    <row r="21" spans="1:6" ht="4.5" hidden="1" customHeight="1">
      <c r="A21" s="4"/>
      <c r="B21" s="4"/>
      <c r="C21" s="69"/>
      <c r="D21" s="70"/>
      <c r="E21" s="74"/>
      <c r="F21" s="74"/>
    </row>
    <row r="22" spans="1:6">
      <c r="A22" s="4"/>
      <c r="B22" s="14" t="s">
        <v>122</v>
      </c>
      <c r="C22" s="69"/>
      <c r="D22" s="70"/>
      <c r="E22" s="69" t="s">
        <v>24</v>
      </c>
      <c r="F22" s="70" t="s">
        <v>24</v>
      </c>
    </row>
    <row r="23" spans="1:6">
      <c r="A23" s="4"/>
      <c r="B23" s="4" t="s">
        <v>25</v>
      </c>
      <c r="C23" s="69"/>
      <c r="D23" s="70"/>
      <c r="E23" s="69"/>
      <c r="F23" s="70"/>
    </row>
    <row r="24" spans="1:6">
      <c r="A24" s="4" t="s">
        <v>7</v>
      </c>
      <c r="B24" s="4" t="s">
        <v>123</v>
      </c>
      <c r="C24" s="76">
        <v>7</v>
      </c>
      <c r="D24" s="77"/>
      <c r="E24" s="69">
        <v>3</v>
      </c>
      <c r="F24" s="70">
        <v>3</v>
      </c>
    </row>
    <row r="25" spans="1:6">
      <c r="A25" s="4" t="s">
        <v>8</v>
      </c>
      <c r="B25" s="4" t="s">
        <v>124</v>
      </c>
      <c r="C25" s="76">
        <v>1</v>
      </c>
      <c r="D25" s="77"/>
      <c r="E25" s="69">
        <v>1</v>
      </c>
      <c r="F25" s="70">
        <v>1</v>
      </c>
    </row>
    <row r="26" spans="1:6">
      <c r="A26" s="4" t="s">
        <v>28</v>
      </c>
      <c r="B26" s="4" t="s">
        <v>125</v>
      </c>
      <c r="C26" s="76">
        <v>1</v>
      </c>
      <c r="D26" s="77"/>
      <c r="E26" s="69">
        <v>1</v>
      </c>
      <c r="F26" s="70">
        <v>1</v>
      </c>
    </row>
    <row r="27" spans="1:6" ht="18.75" customHeight="1">
      <c r="A27" s="4" t="s">
        <v>29</v>
      </c>
      <c r="B27" s="4" t="s">
        <v>126</v>
      </c>
      <c r="C27" s="76">
        <v>0</v>
      </c>
      <c r="D27" s="77"/>
      <c r="E27" s="69">
        <v>30000000</v>
      </c>
      <c r="F27" s="70">
        <v>30000000</v>
      </c>
    </row>
    <row r="30" spans="1:6" ht="26.25">
      <c r="B30" s="15" t="s">
        <v>63</v>
      </c>
      <c r="C30" s="16"/>
      <c r="D30" s="8"/>
      <c r="E30" s="8"/>
      <c r="F30" s="8"/>
    </row>
    <row r="31" spans="1:6">
      <c r="B31" s="7" t="s">
        <v>64</v>
      </c>
      <c r="C31" s="78" t="s">
        <v>127</v>
      </c>
      <c r="D31" s="78"/>
      <c r="E31" s="78"/>
      <c r="F31" s="78"/>
    </row>
    <row r="32" spans="1:6">
      <c r="B32" s="7" t="s">
        <v>67</v>
      </c>
      <c r="C32" s="78" t="s">
        <v>128</v>
      </c>
      <c r="D32" s="78"/>
      <c r="E32" s="78"/>
      <c r="F32" s="78"/>
    </row>
    <row r="33" spans="2:6">
      <c r="B33" s="7" t="s">
        <v>65</v>
      </c>
      <c r="C33" s="78" t="s">
        <v>129</v>
      </c>
      <c r="D33" s="78"/>
      <c r="E33" s="78"/>
      <c r="F33" s="78"/>
    </row>
    <row r="34" spans="2:6">
      <c r="B34" s="7" t="s">
        <v>66</v>
      </c>
      <c r="C34" s="79" t="s">
        <v>130</v>
      </c>
      <c r="D34" s="78"/>
      <c r="E34" s="78"/>
      <c r="F34" s="78"/>
    </row>
  </sheetData>
  <mergeCells count="48">
    <mergeCell ref="C23:D23"/>
    <mergeCell ref="C24:D24"/>
    <mergeCell ref="C25:D25"/>
    <mergeCell ref="C26:D26"/>
    <mergeCell ref="C27:D27"/>
    <mergeCell ref="E23:F23"/>
    <mergeCell ref="E24:F24"/>
    <mergeCell ref="E25:F25"/>
    <mergeCell ref="E27:F27"/>
    <mergeCell ref="E26:F26"/>
    <mergeCell ref="C33:F33"/>
    <mergeCell ref="C34:F34"/>
    <mergeCell ref="B4:F4"/>
    <mergeCell ref="C6:F6"/>
    <mergeCell ref="C1:F1"/>
    <mergeCell ref="C31:F31"/>
    <mergeCell ref="C32:F32"/>
    <mergeCell ref="C2:F3"/>
    <mergeCell ref="C8:D8"/>
    <mergeCell ref="C9:D9"/>
    <mergeCell ref="C10:D10"/>
    <mergeCell ref="C11:D11"/>
    <mergeCell ref="C12:D12"/>
    <mergeCell ref="C13:D13"/>
    <mergeCell ref="C14:D14"/>
    <mergeCell ref="C15:D15"/>
    <mergeCell ref="E21:F21"/>
    <mergeCell ref="C16:D16"/>
    <mergeCell ref="C17:D17"/>
    <mergeCell ref="C18:D18"/>
    <mergeCell ref="C19:D19"/>
    <mergeCell ref="C20:D20"/>
    <mergeCell ref="E22:F22"/>
    <mergeCell ref="C21:D21"/>
    <mergeCell ref="C22:D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hyperlinks>
    <hyperlink ref="C34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10" zoomScaleNormal="100" workbookViewId="0">
      <selection activeCell="H65" sqref="H65"/>
    </sheetView>
  </sheetViews>
  <sheetFormatPr defaultRowHeight="15"/>
  <cols>
    <col min="1" max="1" width="5.140625" style="1" customWidth="1"/>
    <col min="2" max="2" width="40.140625" style="1" customWidth="1"/>
    <col min="3" max="3" width="15.85546875" style="1" customWidth="1"/>
    <col min="4" max="4" width="16" style="1" customWidth="1"/>
    <col min="5" max="5" width="12.85546875" style="1" customWidth="1"/>
    <col min="6" max="16384" width="9.140625" style="1"/>
  </cols>
  <sheetData>
    <row r="1" spans="1:5">
      <c r="C1" s="68" t="s">
        <v>110</v>
      </c>
      <c r="D1" s="68"/>
      <c r="E1" s="68"/>
    </row>
    <row r="2" spans="1:5" ht="15" customHeight="1">
      <c r="C2" s="68" t="s">
        <v>89</v>
      </c>
      <c r="D2" s="68"/>
      <c r="E2" s="68"/>
    </row>
    <row r="3" spans="1:5" ht="26.25" customHeight="1">
      <c r="C3" s="68"/>
      <c r="D3" s="68"/>
      <c r="E3" s="68"/>
    </row>
    <row r="4" spans="1:5" s="3" customFormat="1" ht="18.75" customHeight="1">
      <c r="A4" s="3" t="s">
        <v>20</v>
      </c>
      <c r="B4" s="67" t="s">
        <v>75</v>
      </c>
      <c r="C4" s="67"/>
      <c r="D4" s="67"/>
      <c r="E4" s="67"/>
    </row>
    <row r="5" spans="1:5">
      <c r="B5" s="11" t="s">
        <v>92</v>
      </c>
    </row>
    <row r="6" spans="1:5" ht="30">
      <c r="A6" s="22" t="s">
        <v>0</v>
      </c>
      <c r="B6" s="22" t="s">
        <v>25</v>
      </c>
      <c r="C6" s="22" t="s">
        <v>108</v>
      </c>
      <c r="D6" s="31" t="s">
        <v>109</v>
      </c>
      <c r="E6" s="32"/>
    </row>
    <row r="7" spans="1:5" s="10" customFormat="1" ht="16.5" customHeight="1">
      <c r="A7" s="9"/>
      <c r="B7" s="9">
        <v>1</v>
      </c>
      <c r="C7" s="9">
        <v>2</v>
      </c>
      <c r="D7" s="26">
        <v>3</v>
      </c>
      <c r="E7" s="27"/>
    </row>
    <row r="8" spans="1:5" s="2" customFormat="1" ht="30">
      <c r="A8" s="12" t="s">
        <v>3</v>
      </c>
      <c r="B8" s="12" t="s">
        <v>9</v>
      </c>
      <c r="C8" s="66">
        <v>91168</v>
      </c>
      <c r="D8" s="66">
        <v>244701.30099999998</v>
      </c>
      <c r="E8" s="33"/>
    </row>
    <row r="9" spans="1:5" hidden="1">
      <c r="A9" s="13"/>
      <c r="B9" s="13"/>
      <c r="C9" s="13"/>
      <c r="D9" s="37"/>
      <c r="E9" s="28"/>
    </row>
    <row r="10" spans="1:5" s="2" customFormat="1">
      <c r="A10" s="12" t="s">
        <v>4</v>
      </c>
      <c r="B10" s="12" t="s">
        <v>59</v>
      </c>
      <c r="C10" s="12" t="s">
        <v>24</v>
      </c>
      <c r="D10" s="38" t="s">
        <v>24</v>
      </c>
      <c r="E10" s="29"/>
    </row>
    <row r="11" spans="1:5">
      <c r="A11" s="13" t="s">
        <v>7</v>
      </c>
      <c r="B11" s="13" t="s">
        <v>27</v>
      </c>
      <c r="C11" s="48">
        <v>4778730</v>
      </c>
      <c r="D11" s="48">
        <v>9349080</v>
      </c>
      <c r="E11" s="34"/>
    </row>
    <row r="12" spans="1:5">
      <c r="A12" s="13" t="s">
        <v>8</v>
      </c>
      <c r="B12" s="13" t="s">
        <v>13</v>
      </c>
      <c r="C12" s="48">
        <v>4560726</v>
      </c>
      <c r="D12" s="48">
        <v>4642260</v>
      </c>
      <c r="E12" s="34"/>
    </row>
    <row r="13" spans="1:5" s="6" customFormat="1">
      <c r="A13" s="30"/>
      <c r="B13" s="30" t="s">
        <v>10</v>
      </c>
      <c r="C13" s="30" t="s">
        <v>24</v>
      </c>
      <c r="D13" s="44" t="s">
        <v>24</v>
      </c>
      <c r="E13" s="35"/>
    </row>
    <row r="14" spans="1:5" s="19" customFormat="1">
      <c r="A14" s="40" t="s">
        <v>28</v>
      </c>
      <c r="B14" s="40" t="s">
        <v>84</v>
      </c>
      <c r="C14" s="46">
        <v>4427196</v>
      </c>
      <c r="D14" s="46">
        <v>4427196</v>
      </c>
      <c r="E14" s="36"/>
    </row>
    <row r="15" spans="1:5" s="19" customFormat="1">
      <c r="A15" s="40"/>
      <c r="B15" s="30" t="s">
        <v>10</v>
      </c>
      <c r="C15" s="30" t="s">
        <v>24</v>
      </c>
      <c r="D15" s="39" t="s">
        <v>24</v>
      </c>
      <c r="E15" s="35"/>
    </row>
    <row r="16" spans="1:5">
      <c r="A16" s="13" t="s">
        <v>29</v>
      </c>
      <c r="B16" s="13" t="s">
        <v>11</v>
      </c>
      <c r="C16" s="46">
        <v>4427196</v>
      </c>
      <c r="D16" s="46">
        <v>4427196</v>
      </c>
      <c r="E16" s="34"/>
    </row>
    <row r="17" spans="1:5" hidden="1">
      <c r="A17" s="13"/>
      <c r="B17" s="13"/>
      <c r="C17" s="13"/>
      <c r="D17" s="47"/>
      <c r="E17" s="28"/>
    </row>
    <row r="18" spans="1:5">
      <c r="A18" s="13" t="s">
        <v>85</v>
      </c>
      <c r="B18" s="13" t="s">
        <v>15</v>
      </c>
      <c r="C18" s="48">
        <v>1483917</v>
      </c>
      <c r="D18" s="48">
        <v>1588190</v>
      </c>
      <c r="E18" s="34"/>
    </row>
    <row r="19" spans="1:5" hidden="1">
      <c r="A19" s="13"/>
      <c r="B19" s="13"/>
      <c r="C19" s="13"/>
      <c r="D19" s="47"/>
      <c r="E19" s="28"/>
    </row>
    <row r="20" spans="1:5" s="2" customFormat="1">
      <c r="A20" s="12" t="s">
        <v>20</v>
      </c>
      <c r="B20" s="12" t="s">
        <v>30</v>
      </c>
      <c r="C20" s="12" t="s">
        <v>24</v>
      </c>
      <c r="D20" s="38" t="s">
        <v>24</v>
      </c>
      <c r="E20" s="29"/>
    </row>
    <row r="21" spans="1:5">
      <c r="A21" s="13" t="s">
        <v>31</v>
      </c>
      <c r="B21" s="13" t="s">
        <v>93</v>
      </c>
      <c r="C21" s="48">
        <v>170848</v>
      </c>
      <c r="D21" s="48">
        <f t="shared" ref="D21" si="0">D23+D24</f>
        <v>515888</v>
      </c>
      <c r="E21" s="34"/>
    </row>
    <row r="22" spans="1:5" s="6" customFormat="1">
      <c r="A22" s="30"/>
      <c r="B22" s="30" t="s">
        <v>10</v>
      </c>
      <c r="C22" s="30" t="s">
        <v>24</v>
      </c>
      <c r="D22" s="44" t="s">
        <v>24</v>
      </c>
      <c r="E22" s="35"/>
    </row>
    <row r="23" spans="1:5">
      <c r="A23" s="13" t="s">
        <v>32</v>
      </c>
      <c r="B23" s="13" t="s">
        <v>12</v>
      </c>
      <c r="C23" s="48">
        <v>84027</v>
      </c>
      <c r="D23" s="48">
        <v>226494</v>
      </c>
      <c r="E23" s="34"/>
    </row>
    <row r="24" spans="1:5">
      <c r="A24" s="13" t="s">
        <v>33</v>
      </c>
      <c r="B24" s="13" t="s">
        <v>34</v>
      </c>
      <c r="C24" s="48">
        <v>86821</v>
      </c>
      <c r="D24" s="48">
        <v>289394</v>
      </c>
      <c r="E24" s="34"/>
    </row>
    <row r="25" spans="1:5" hidden="1">
      <c r="A25" s="13"/>
      <c r="B25" s="13"/>
      <c r="C25" s="48"/>
      <c r="D25" s="47"/>
      <c r="E25" s="28"/>
    </row>
    <row r="26" spans="1:5">
      <c r="A26" s="13" t="s">
        <v>35</v>
      </c>
      <c r="B26" s="13" t="s">
        <v>37</v>
      </c>
      <c r="C26" s="48">
        <v>147157</v>
      </c>
      <c r="D26" s="48">
        <v>480694</v>
      </c>
      <c r="E26" s="34"/>
    </row>
    <row r="27" spans="1:5" s="6" customFormat="1">
      <c r="A27" s="30"/>
      <c r="B27" s="30" t="s">
        <v>10</v>
      </c>
      <c r="C27" s="30" t="s">
        <v>24</v>
      </c>
      <c r="D27" s="44" t="s">
        <v>24</v>
      </c>
      <c r="E27" s="35"/>
    </row>
    <row r="28" spans="1:5" ht="16.5" customHeight="1">
      <c r="A28" s="13" t="s">
        <v>36</v>
      </c>
      <c r="B28" s="13" t="s">
        <v>94</v>
      </c>
      <c r="C28" s="48">
        <v>103968</v>
      </c>
      <c r="D28" s="48">
        <f>278399</f>
        <v>278399</v>
      </c>
      <c r="E28" s="34"/>
    </row>
    <row r="29" spans="1:5" hidden="1">
      <c r="A29" s="13"/>
      <c r="B29" s="13"/>
      <c r="C29" s="13"/>
      <c r="D29" s="47"/>
      <c r="E29" s="28"/>
    </row>
    <row r="30" spans="1:5">
      <c r="A30" s="13" t="s">
        <v>38</v>
      </c>
      <c r="B30" s="13" t="s">
        <v>14</v>
      </c>
      <c r="C30" s="55">
        <v>27115</v>
      </c>
      <c r="D30" s="48">
        <v>75643</v>
      </c>
      <c r="E30" s="34"/>
    </row>
    <row r="31" spans="1:5">
      <c r="A31" s="13" t="s">
        <v>39</v>
      </c>
      <c r="B31" s="13" t="s">
        <v>41</v>
      </c>
      <c r="C31" s="55">
        <v>23691</v>
      </c>
      <c r="D31" s="56">
        <v>35193</v>
      </c>
      <c r="E31" s="34"/>
    </row>
    <row r="32" spans="1:5" ht="3" hidden="1" customHeight="1">
      <c r="A32" s="13"/>
      <c r="B32" s="13"/>
      <c r="C32" s="13"/>
      <c r="D32" s="37"/>
      <c r="E32" s="28"/>
    </row>
    <row r="33" spans="1:5" s="2" customFormat="1">
      <c r="A33" s="12" t="s">
        <v>21</v>
      </c>
      <c r="B33" s="12" t="s">
        <v>61</v>
      </c>
      <c r="C33" s="12" t="s">
        <v>24</v>
      </c>
      <c r="D33" s="38" t="s">
        <v>24</v>
      </c>
      <c r="E33" s="29"/>
    </row>
    <row r="34" spans="1:5">
      <c r="A34" s="13" t="s">
        <v>40</v>
      </c>
      <c r="B34" s="13" t="s">
        <v>56</v>
      </c>
      <c r="C34" s="49">
        <f t="shared" ref="C34:D34" si="1">C31/C14</f>
        <v>5.3512426375520762E-3</v>
      </c>
      <c r="D34" s="49">
        <f t="shared" si="1"/>
        <v>7.9492753426773973E-3</v>
      </c>
      <c r="E34" s="34"/>
    </row>
    <row r="35" spans="1:5">
      <c r="A35" s="13" t="s">
        <v>42</v>
      </c>
      <c r="B35" s="13" t="s">
        <v>55</v>
      </c>
      <c r="C35" s="49">
        <f>C31/C11</f>
        <v>4.9575933354677913E-3</v>
      </c>
      <c r="D35" s="49">
        <f>D31/D11</f>
        <v>3.764327612984379E-3</v>
      </c>
      <c r="E35" s="34"/>
    </row>
    <row r="36" spans="1:5">
      <c r="A36" s="13" t="s">
        <v>43</v>
      </c>
      <c r="B36" s="13" t="s">
        <v>57</v>
      </c>
      <c r="C36" s="50">
        <f t="shared" ref="C36:D36" si="2">C30/C23</f>
        <v>0.32269389600961595</v>
      </c>
      <c r="D36" s="50">
        <f t="shared" si="2"/>
        <v>0.33397352689254461</v>
      </c>
      <c r="E36" s="34"/>
    </row>
    <row r="37" spans="1:5" ht="16.5" customHeight="1">
      <c r="A37" s="13" t="s">
        <v>44</v>
      </c>
      <c r="B37" s="13" t="s">
        <v>16</v>
      </c>
      <c r="C37" s="50">
        <f>C12/C11</f>
        <v>0.9543803479167059</v>
      </c>
      <c r="D37" s="50">
        <f>D12/D11</f>
        <v>0.49654725384743742</v>
      </c>
      <c r="E37" s="34"/>
    </row>
    <row r="38" spans="1:5" ht="3.75" hidden="1" customHeight="1">
      <c r="A38" s="13"/>
      <c r="B38" s="13"/>
      <c r="C38" s="13"/>
      <c r="D38" s="47"/>
      <c r="E38" s="28"/>
    </row>
    <row r="39" spans="1:5" s="2" customFormat="1">
      <c r="A39" s="12" t="s">
        <v>22</v>
      </c>
      <c r="B39" s="12" t="s">
        <v>95</v>
      </c>
      <c r="C39" s="45">
        <f>C41+C43+C44+C45+C46+C47</f>
        <v>131007</v>
      </c>
      <c r="D39" s="45">
        <f>D41+D43+D44+D45+D46+D47</f>
        <v>157243</v>
      </c>
      <c r="E39" s="33"/>
    </row>
    <row r="40" spans="1:5">
      <c r="A40" s="13"/>
      <c r="B40" s="30" t="s">
        <v>10</v>
      </c>
      <c r="C40" s="13" t="s">
        <v>24</v>
      </c>
      <c r="D40" s="47" t="s">
        <v>24</v>
      </c>
      <c r="E40" s="28"/>
    </row>
    <row r="41" spans="1:5">
      <c r="A41" s="13" t="s">
        <v>45</v>
      </c>
      <c r="B41" s="13" t="s">
        <v>96</v>
      </c>
      <c r="C41" s="54">
        <v>73808</v>
      </c>
      <c r="D41" s="48">
        <v>29660</v>
      </c>
      <c r="E41" s="34"/>
    </row>
    <row r="42" spans="1:5">
      <c r="A42" s="13" t="s">
        <v>82</v>
      </c>
      <c r="B42" s="13" t="s">
        <v>83</v>
      </c>
      <c r="C42" s="53">
        <v>1</v>
      </c>
      <c r="D42" s="48" t="s">
        <v>131</v>
      </c>
      <c r="E42" s="34"/>
    </row>
    <row r="43" spans="1:5">
      <c r="A43" s="13" t="s">
        <v>46</v>
      </c>
      <c r="B43" s="13" t="s">
        <v>97</v>
      </c>
      <c r="C43" s="54">
        <v>7716</v>
      </c>
      <c r="D43" s="48">
        <v>2239</v>
      </c>
      <c r="E43" s="34"/>
    </row>
    <row r="44" spans="1:5">
      <c r="A44" s="13" t="s">
        <v>47</v>
      </c>
      <c r="B44" s="13" t="s">
        <v>98</v>
      </c>
      <c r="C44" s="54">
        <v>0</v>
      </c>
      <c r="D44" s="48">
        <v>0</v>
      </c>
      <c r="E44" s="34"/>
    </row>
    <row r="45" spans="1:5">
      <c r="A45" s="13" t="s">
        <v>48</v>
      </c>
      <c r="B45" s="13" t="s">
        <v>99</v>
      </c>
      <c r="C45" s="54">
        <v>0</v>
      </c>
      <c r="D45" s="48">
        <v>0</v>
      </c>
      <c r="E45" s="34"/>
    </row>
    <row r="46" spans="1:5" ht="30">
      <c r="A46" s="13" t="s">
        <v>49</v>
      </c>
      <c r="B46" s="13" t="s">
        <v>100</v>
      </c>
      <c r="C46" s="54">
        <v>21246</v>
      </c>
      <c r="D46" s="48">
        <v>54103</v>
      </c>
      <c r="E46" s="34"/>
    </row>
    <row r="47" spans="1:5">
      <c r="A47" s="13" t="s">
        <v>60</v>
      </c>
      <c r="B47" s="13" t="s">
        <v>101</v>
      </c>
      <c r="C47" s="54">
        <f>9614+13407+5216</f>
        <v>28237</v>
      </c>
      <c r="D47" s="48">
        <v>71241</v>
      </c>
      <c r="E47" s="34"/>
    </row>
    <row r="48" spans="1:5" ht="3.75" hidden="1" customHeight="1">
      <c r="A48" s="13"/>
      <c r="B48" s="13"/>
      <c r="C48" s="13"/>
      <c r="D48" s="47"/>
      <c r="E48" s="28"/>
    </row>
    <row r="49" spans="1:6" s="2" customFormat="1">
      <c r="A49" s="12" t="s">
        <v>50</v>
      </c>
      <c r="B49" s="12" t="s">
        <v>51</v>
      </c>
      <c r="C49" s="12" t="s">
        <v>24</v>
      </c>
      <c r="D49" s="38" t="s">
        <v>24</v>
      </c>
      <c r="E49" s="29"/>
    </row>
    <row r="50" spans="1:6">
      <c r="A50" s="13" t="s">
        <v>52</v>
      </c>
      <c r="B50" s="13" t="s">
        <v>62</v>
      </c>
      <c r="C50" s="57">
        <v>24</v>
      </c>
      <c r="D50" s="51">
        <v>24</v>
      </c>
      <c r="E50" s="34"/>
    </row>
    <row r="51" spans="1:6" ht="29.25" customHeight="1">
      <c r="A51" s="13" t="s">
        <v>53</v>
      </c>
      <c r="B51" s="13" t="s">
        <v>87</v>
      </c>
      <c r="C51" s="52">
        <f>C39/C16</f>
        <v>2.9591416327625884E-2</v>
      </c>
      <c r="D51" s="52">
        <f>D39/D16</f>
        <v>3.5517514923667261E-2</v>
      </c>
      <c r="E51" s="28"/>
    </row>
    <row r="52" spans="1:6" ht="32.25" customHeight="1">
      <c r="A52" s="13" t="s">
        <v>54</v>
      </c>
      <c r="B52" s="13" t="s">
        <v>88</v>
      </c>
      <c r="C52" s="52">
        <f>C39/C8</f>
        <v>1.4369844682344681</v>
      </c>
      <c r="D52" s="52">
        <f>D39/D8</f>
        <v>0.64259159782726294</v>
      </c>
      <c r="E52" s="28"/>
    </row>
    <row r="53" spans="1:6" ht="14.25" customHeight="1">
      <c r="A53" s="42" t="s">
        <v>76</v>
      </c>
      <c r="B53" s="13" t="s">
        <v>77</v>
      </c>
      <c r="C53" s="13" t="s">
        <v>24</v>
      </c>
      <c r="D53" s="47">
        <v>0</v>
      </c>
      <c r="E53" s="28"/>
    </row>
    <row r="54" spans="1:6" ht="10.5" customHeight="1">
      <c r="A54" s="13"/>
      <c r="B54" s="43" t="s">
        <v>78</v>
      </c>
      <c r="C54" s="13" t="s">
        <v>24</v>
      </c>
      <c r="D54" s="47" t="s">
        <v>24</v>
      </c>
      <c r="E54" s="28"/>
    </row>
    <row r="55" spans="1:6">
      <c r="A55" s="13"/>
      <c r="B55" s="13" t="s">
        <v>79</v>
      </c>
      <c r="C55" s="13" t="s">
        <v>24</v>
      </c>
      <c r="D55" s="41">
        <v>0</v>
      </c>
      <c r="E55" s="28"/>
    </row>
    <row r="56" spans="1:6">
      <c r="A56" s="13"/>
      <c r="B56" s="13" t="s">
        <v>80</v>
      </c>
      <c r="C56" s="13" t="s">
        <v>24</v>
      </c>
      <c r="D56" s="41">
        <v>0</v>
      </c>
      <c r="E56" s="28"/>
    </row>
    <row r="57" spans="1:6" ht="12.75" customHeight="1">
      <c r="A57" s="13"/>
      <c r="B57" s="13" t="s">
        <v>26</v>
      </c>
      <c r="C57" s="13" t="s">
        <v>24</v>
      </c>
      <c r="D57" s="41">
        <v>0</v>
      </c>
      <c r="E57" s="28"/>
    </row>
    <row r="59" spans="1:6" hidden="1"/>
    <row r="60" spans="1:6" hidden="1"/>
    <row r="62" spans="1:6" ht="26.25">
      <c r="B62" s="15" t="s">
        <v>63</v>
      </c>
      <c r="C62" s="65"/>
      <c r="D62" s="8"/>
      <c r="E62" s="8"/>
    </row>
    <row r="63" spans="1:6">
      <c r="B63" s="61" t="s">
        <v>64</v>
      </c>
      <c r="C63" s="64"/>
      <c r="D63" s="58" t="s">
        <v>127</v>
      </c>
      <c r="E63" s="59"/>
      <c r="F63" s="60"/>
    </row>
    <row r="64" spans="1:6">
      <c r="B64" s="61" t="s">
        <v>67</v>
      </c>
      <c r="C64" s="64"/>
      <c r="D64" s="58" t="s">
        <v>128</v>
      </c>
      <c r="E64" s="59"/>
      <c r="F64" s="60"/>
    </row>
    <row r="65" spans="2:6" ht="15" customHeight="1">
      <c r="B65" s="61" t="s">
        <v>65</v>
      </c>
      <c r="C65" s="64"/>
      <c r="D65" s="58" t="s">
        <v>129</v>
      </c>
      <c r="E65" s="59"/>
      <c r="F65" s="60"/>
    </row>
    <row r="66" spans="2:6" ht="15" customHeight="1">
      <c r="B66" s="61" t="s">
        <v>66</v>
      </c>
      <c r="C66" s="63"/>
      <c r="D66" s="62" t="s">
        <v>130</v>
      </c>
      <c r="E66" s="59"/>
      <c r="F66" s="60"/>
    </row>
  </sheetData>
  <mergeCells count="3">
    <mergeCell ref="B4:E4"/>
    <mergeCell ref="C1:E1"/>
    <mergeCell ref="C2:E3"/>
  </mergeCells>
  <hyperlinks>
    <hyperlink ref="D66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1.Vispārēja</vt:lpstr>
      <vt:lpstr>8.RezRad_izpilde</vt:lpstr>
      <vt:lpstr>9.FinRad_izpilde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2011-12-21T11:15:48Z</dcterms:modified>
</cp:coreProperties>
</file>